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25" windowWidth="15120" windowHeight="7290"/>
  </bookViews>
  <sheets>
    <sheet name="Семенкино" sheetId="5" r:id="rId1"/>
    <sheet name="приложение1" sheetId="22" r:id="rId2"/>
    <sheet name="прил2" sheetId="24" r:id="rId3"/>
    <sheet name="газеты" sheetId="25" r:id="rId4"/>
    <sheet name="оргтехника" sheetId="27" r:id="rId5"/>
    <sheet name="мебель" sheetId="26" r:id="rId6"/>
    <sheet name="вус" sheetId="23" r:id="rId7"/>
    <sheet name="хозтов.факт" sheetId="29" r:id="rId8"/>
    <sheet name="иные работы" sheetId="31" r:id="rId9"/>
    <sheet name="Обучение" sheetId="30" r:id="rId10"/>
    <sheet name="хозтовары норм" sheetId="28" r:id="rId11"/>
  </sheets>
  <calcPr calcId="144525"/>
</workbook>
</file>

<file path=xl/calcChain.xml><?xml version="1.0" encoding="utf-8"?>
<calcChain xmlns="http://schemas.openxmlformats.org/spreadsheetml/2006/main">
  <c r="F121" i="5" l="1"/>
  <c r="F120" i="5"/>
  <c r="F119" i="5"/>
  <c r="F118" i="5"/>
  <c r="F116" i="5"/>
  <c r="E57" i="25" l="1"/>
  <c r="E56" i="25"/>
  <c r="E55" i="25"/>
  <c r="E54" i="25"/>
  <c r="E53" i="25"/>
  <c r="E52" i="25"/>
  <c r="E58" i="25" s="1"/>
  <c r="E40" i="25"/>
  <c r="E39" i="25"/>
  <c r="E38" i="25"/>
  <c r="E37" i="25"/>
  <c r="E36" i="25"/>
  <c r="E35" i="25"/>
  <c r="E34" i="25"/>
  <c r="E43" i="25" s="1"/>
  <c r="E28" i="25"/>
  <c r="E27" i="25"/>
  <c r="E26" i="25"/>
  <c r="E29" i="25" s="1"/>
  <c r="E18" i="25"/>
  <c r="E17" i="25"/>
  <c r="E19" i="25" s="1"/>
  <c r="E161" i="5" l="1"/>
  <c r="F131" i="5" l="1"/>
  <c r="F130" i="5"/>
  <c r="F132" i="5" s="1"/>
  <c r="F15" i="5" l="1"/>
  <c r="F137" i="5" l="1"/>
  <c r="F125" i="5"/>
  <c r="E17" i="29" l="1"/>
  <c r="F108" i="5" l="1"/>
  <c r="F107" i="5"/>
  <c r="F110" i="5" l="1"/>
  <c r="F45" i="5" l="1"/>
  <c r="E10" i="31" l="1"/>
  <c r="E7" i="30" l="1"/>
  <c r="E8" i="31" l="1"/>
  <c r="E9" i="31"/>
  <c r="E5" i="31"/>
  <c r="E6" i="31"/>
  <c r="E7" i="31"/>
  <c r="E4" i="31"/>
  <c r="E12" i="30"/>
  <c r="E8" i="30"/>
  <c r="E9" i="30"/>
  <c r="E10" i="30"/>
  <c r="E11" i="30"/>
  <c r="E6" i="30"/>
  <c r="E13" i="31" l="1"/>
  <c r="E21" i="29"/>
  <c r="E20" i="29"/>
  <c r="E19" i="29"/>
  <c r="E18" i="29"/>
  <c r="E16" i="29"/>
  <c r="E15" i="29"/>
  <c r="E14" i="29"/>
  <c r="E13" i="29"/>
  <c r="E12" i="29"/>
  <c r="E11" i="29"/>
  <c r="E10" i="29"/>
  <c r="E9" i="29"/>
  <c r="E8" i="29"/>
  <c r="E7" i="29"/>
  <c r="E6" i="29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34" i="28" s="1"/>
  <c r="E22" i="29" l="1"/>
  <c r="E8" i="27"/>
  <c r="E7" i="27"/>
  <c r="E6" i="27"/>
  <c r="E8" i="26"/>
  <c r="E7" i="26"/>
  <c r="E6" i="26"/>
  <c r="E9" i="25"/>
  <c r="E8" i="25"/>
  <c r="E7" i="25"/>
  <c r="E6" i="25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49" i="23" s="1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38" i="24" s="1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49" i="22" s="1"/>
  <c r="E10" i="25" l="1"/>
  <c r="E9" i="27"/>
  <c r="F61" i="5" l="1"/>
  <c r="F62" i="5"/>
  <c r="F60" i="5"/>
  <c r="F144" i="5"/>
  <c r="F96" i="5"/>
  <c r="F75" i="5"/>
  <c r="F78" i="5"/>
  <c r="F79" i="5"/>
  <c r="F71" i="5"/>
  <c r="F115" i="5" l="1"/>
  <c r="F70" i="5"/>
  <c r="F26" i="5"/>
  <c r="F27" i="5"/>
  <c r="F67" i="5"/>
  <c r="F93" i="5"/>
  <c r="F92" i="5"/>
  <c r="F89" i="5"/>
  <c r="F72" i="5"/>
  <c r="F165" i="5" l="1"/>
  <c r="F164" i="5"/>
  <c r="F163" i="5"/>
  <c r="F162" i="5"/>
  <c r="F161" i="5" s="1"/>
  <c r="F158" i="5"/>
  <c r="F155" i="5" s="1"/>
  <c r="F129" i="5" s="1"/>
  <c r="F154" i="5"/>
  <c r="F152" i="5"/>
  <c r="F147" i="5"/>
  <c r="F145" i="5" s="1"/>
  <c r="F142" i="5"/>
  <c r="F136" i="5"/>
  <c r="F133" i="5"/>
  <c r="F124" i="5"/>
  <c r="F122" i="5"/>
  <c r="F114" i="5"/>
  <c r="F113" i="5" s="1"/>
  <c r="F111" i="5"/>
  <c r="F106" i="5"/>
  <c r="F105" i="5"/>
  <c r="F103" i="5"/>
  <c r="F102" i="5"/>
  <c r="F101" i="5"/>
  <c r="F100" i="5"/>
  <c r="F99" i="5"/>
  <c r="F97" i="5"/>
  <c r="F95" i="5"/>
  <c r="F94" i="5" s="1"/>
  <c r="F91" i="5"/>
  <c r="F90" i="5" s="1"/>
  <c r="F86" i="5"/>
  <c r="F83" i="5"/>
  <c r="F82" i="5"/>
  <c r="F81" i="5"/>
  <c r="F80" i="5" s="1"/>
  <c r="F77" i="5"/>
  <c r="F76" i="5" s="1"/>
  <c r="F74" i="5"/>
  <c r="F73" i="5" s="1"/>
  <c r="F69" i="5"/>
  <c r="F68" i="5" s="1"/>
  <c r="F66" i="5"/>
  <c r="F65" i="5" s="1"/>
  <c r="F64" i="5"/>
  <c r="F63" i="5" s="1"/>
  <c r="F59" i="5"/>
  <c r="F58" i="5" s="1"/>
  <c r="F57" i="5"/>
  <c r="F56" i="5" s="1"/>
  <c r="F55" i="5"/>
  <c r="F54" i="5"/>
  <c r="F53" i="5"/>
  <c r="F52" i="5"/>
  <c r="F51" i="5"/>
  <c r="F50" i="5"/>
  <c r="F49" i="5"/>
  <c r="F47" i="5"/>
  <c r="F44" i="5"/>
  <c r="F39" i="5"/>
  <c r="F38" i="5"/>
  <c r="F37" i="5"/>
  <c r="F36" i="5"/>
  <c r="F35" i="5"/>
  <c r="F32" i="5"/>
  <c r="F30" i="5"/>
  <c r="F28" i="5" s="1"/>
  <c r="F25" i="5"/>
  <c r="F24" i="5"/>
  <c r="F23" i="5"/>
  <c r="F22" i="5"/>
  <c r="F21" i="5"/>
  <c r="F20" i="5"/>
  <c r="F19" i="5"/>
  <c r="F18" i="5"/>
  <c r="F17" i="5"/>
  <c r="F14" i="5"/>
  <c r="F13" i="5"/>
  <c r="F12" i="5"/>
  <c r="F9" i="5"/>
  <c r="F8" i="5"/>
  <c r="F5" i="5"/>
  <c r="F6" i="5" s="1"/>
  <c r="F4" i="5"/>
  <c r="F10" i="5" l="1"/>
  <c r="F11" i="5"/>
  <c r="F98" i="5"/>
  <c r="F104" i="5"/>
  <c r="F134" i="5"/>
  <c r="F16" i="5"/>
  <c r="F40" i="5"/>
  <c r="F43" i="5"/>
  <c r="F46" i="5"/>
  <c r="F31" i="5"/>
  <c r="F34" i="5"/>
  <c r="F166" i="5" l="1"/>
  <c r="F7" i="5"/>
</calcChain>
</file>

<file path=xl/sharedStrings.xml><?xml version="1.0" encoding="utf-8"?>
<sst xmlns="http://schemas.openxmlformats.org/spreadsheetml/2006/main" count="766" uniqueCount="346">
  <si>
    <t>№ пп</t>
  </si>
  <si>
    <t>Наименование расходов</t>
  </si>
  <si>
    <t>количество</t>
  </si>
  <si>
    <t>цена (руб.)</t>
  </si>
  <si>
    <t>сумма (руб.)</t>
  </si>
  <si>
    <t>КБК</t>
  </si>
  <si>
    <t>Оплата труда</t>
  </si>
  <si>
    <t xml:space="preserve"> \0102\791\04\0\00\02030\121\211\</t>
  </si>
  <si>
    <t>Глава сельского поселения</t>
  </si>
  <si>
    <t xml:space="preserve"> \0102\791\04\0\00\02030\121\213\</t>
  </si>
  <si>
    <t>Начисления на оплату труда</t>
  </si>
  <si>
    <t>Услуги по страхованию</t>
  </si>
  <si>
    <t>Иные работы и услуги</t>
  </si>
  <si>
    <t>Увеличение стоимости материальных запасов</t>
  </si>
  <si>
    <t>Уплата налогов, входящих в группу налога на имущество</t>
  </si>
  <si>
    <t>Уплата иных налогов</t>
  </si>
  <si>
    <t>Администрация</t>
  </si>
  <si>
    <t xml:space="preserve"> \0104\791\04\0\00\02040\121\211\</t>
  </si>
  <si>
    <t xml:space="preserve"> \0104\791\04\0\00\02040\121\213\</t>
  </si>
  <si>
    <t xml:space="preserve"> \0104\791\04\0\00\02040\242\221\</t>
  </si>
  <si>
    <t>в т.ч.</t>
  </si>
  <si>
    <t xml:space="preserve"> \0104\791\04\0\00\02040\242\225.6\</t>
  </si>
  <si>
    <t>Услуги по сод.имущества</t>
  </si>
  <si>
    <t>в т.ч. Заправка картриджей</t>
  </si>
  <si>
    <t xml:space="preserve"> \0104\791\04\0\00\02040\242\226.7\</t>
  </si>
  <si>
    <t xml:space="preserve"> \0104\791\04\0\00\02040\242\310.2\</t>
  </si>
  <si>
    <t xml:space="preserve"> \0104\791\04\0\00\02040\242\340.3\</t>
  </si>
  <si>
    <t xml:space="preserve"> \0104\791\04\0\00\02040\244\223.1\</t>
  </si>
  <si>
    <t xml:space="preserve"> \0104\791\04\0\00\02040\244\223.6\</t>
  </si>
  <si>
    <t>Оплата потребления электроэнергии</t>
  </si>
  <si>
    <t>Оплата услуг отопления (ТЭЦ)</t>
  </si>
  <si>
    <t xml:space="preserve"> \0104\791\04\0\00\02040\244\225.1\</t>
  </si>
  <si>
    <t xml:space="preserve"> \0104\791\04\0\00\02040\244\223.2\</t>
  </si>
  <si>
    <t xml:space="preserve"> \0104\791\04\0\00\02040\244\223.3\</t>
  </si>
  <si>
    <t xml:space="preserve"> \0104\791\04\0\00\02040\244\223.4\</t>
  </si>
  <si>
    <t>Оплата потребления газа</t>
  </si>
  <si>
    <t xml:space="preserve"> \0104\791\04\0\00\02040\244\223.5\</t>
  </si>
  <si>
    <t>Оплата услуг горячего водоснабжения</t>
  </si>
  <si>
    <t>Оплата услуг холодного водоснабжения</t>
  </si>
  <si>
    <t>Оплата услуг канализации, ассенизации, водоотведения</t>
  </si>
  <si>
    <t xml:space="preserve"> \0104\791\04\0\00\02040\244\223.7\</t>
  </si>
  <si>
    <t>в т.ч. Местная телефонная связь</t>
  </si>
  <si>
    <t>в т.ч. Междугородняя связь</t>
  </si>
  <si>
    <t>в т.ч. интернет</t>
  </si>
  <si>
    <t>Оплата услуг печного отопления</t>
  </si>
  <si>
    <t xml:space="preserve">Содержание в чистоте помещений, зданий, дворов, иного имущества, </t>
  </si>
  <si>
    <t>Коммунальные услуги всего</t>
  </si>
  <si>
    <t>Услуги связи всего</t>
  </si>
  <si>
    <t xml:space="preserve"> \0104\791\04\0\00\02040\244\225.2\</t>
  </si>
  <si>
    <t xml:space="preserve"> \0104\791\04\0\00\02040\242\225.2\</t>
  </si>
  <si>
    <t>Текущий ремонт (оргтехника)</t>
  </si>
  <si>
    <t>Текущий ремонт (здания, автомобили и прочее имущество)</t>
  </si>
  <si>
    <t xml:space="preserve"> \0104\791\04\0\00\02040\244\225.6\</t>
  </si>
  <si>
    <t>Капитальный ремонт</t>
  </si>
  <si>
    <t xml:space="preserve"> \0104\791\04\0\00\02040\244\225.3\</t>
  </si>
  <si>
    <t>Противопожарные мероприятия</t>
  </si>
  <si>
    <t xml:space="preserve"> \0104\791\04\0\00\02040\244\225.4\</t>
  </si>
  <si>
    <t>Услуги по сод.имущества (оргтехника)</t>
  </si>
  <si>
    <t>Проектно-изыскательные работы</t>
  </si>
  <si>
    <t xml:space="preserve"> \0104\791\04\0\00\02040\244\226.3\</t>
  </si>
  <si>
    <t xml:space="preserve"> \0104\791\04\0\00\02040\244\226.4\</t>
  </si>
  <si>
    <t>Монтажные работы</t>
  </si>
  <si>
    <t xml:space="preserve"> \0104\791\04\0\00\02040\244\226.5\</t>
  </si>
  <si>
    <t>Услуги по охране (в том числе вневедомственной и пожарной)</t>
  </si>
  <si>
    <t xml:space="preserve"> \0104\791\04\0\00\02040\244\226.6\</t>
  </si>
  <si>
    <t>Услуги в области информационных технологий";</t>
  </si>
  <si>
    <t xml:space="preserve"> \0104\791\04\0\00\02040\244\226.8\</t>
  </si>
  <si>
    <t>Типографские работы, услуги</t>
  </si>
  <si>
    <t xml:space="preserve"> \0104\791\04\0\00\02040\244\226.9\</t>
  </si>
  <si>
    <t>Медицинские услуги и санитарно-эпидемиологические работы и услуги</t>
  </si>
  <si>
    <t xml:space="preserve"> \0104\791\04\0\00\02040\244\226.10\</t>
  </si>
  <si>
    <t xml:space="preserve"> \0104\791\04\0\00\02040\851\290.1.1\</t>
  </si>
  <si>
    <t xml:space="preserve"> \0104\791\04\0\00\02040\852\290.1.2\</t>
  </si>
  <si>
    <t>Уплата штрафов, пеней за несвоевременную уплату налогов и сборов, экономические санкции</t>
  </si>
  <si>
    <t xml:space="preserve"> \0104\791\04\0\00\02040\852\290.1.3\</t>
  </si>
  <si>
    <t xml:space="preserve"> \0104\791\04\0\00\02040\244\310.2\</t>
  </si>
  <si>
    <t xml:space="preserve"> \0104\791\04\0\00\02040\244\340.3\</t>
  </si>
  <si>
    <t>Увеличение стоимости основных средств</t>
  </si>
  <si>
    <t>Резервные фонды</t>
  </si>
  <si>
    <t xml:space="preserve"> \0111\791\99\0\00\07500\870\290.8\</t>
  </si>
  <si>
    <t xml:space="preserve"> \0203\791\99\0\00\51180\121\211\</t>
  </si>
  <si>
    <t xml:space="preserve"> \0203\791\99\0\00\51180\129\213\</t>
  </si>
  <si>
    <t>ВУС</t>
  </si>
  <si>
    <t xml:space="preserve"> \0104\791\04\0\00\02040\242\226.10\</t>
  </si>
  <si>
    <t xml:space="preserve"> \0203\791\99\0\00\51180\244\223\</t>
  </si>
  <si>
    <t xml:space="preserve"> \0203\791\99\0\00\51180\244\340.3\</t>
  </si>
  <si>
    <t xml:space="preserve"> \0310\791\22\0\00\24300\111\211\</t>
  </si>
  <si>
    <t xml:space="preserve"> \0310\791\22\0\00\24300\119\213\</t>
  </si>
  <si>
    <t xml:space="preserve"> \0310\791\22\0\00\24300\244\340.3\</t>
  </si>
  <si>
    <t xml:space="preserve"> \0310\791\22\0\00\24300\244\225.2\</t>
  </si>
  <si>
    <t>Текущий ремонт</t>
  </si>
  <si>
    <t>Обеспечение пожарной безопасности</t>
  </si>
  <si>
    <t>Взносы за капитальный ремонт Региональному оператору</t>
  </si>
  <si>
    <t xml:space="preserve"> \0501\791\20\0\00\03610\244\225.6\</t>
  </si>
  <si>
    <t xml:space="preserve"> \0502\791\20\0\00\03560\244\....\</t>
  </si>
  <si>
    <t>Коммунальное хозяйство</t>
  </si>
  <si>
    <t xml:space="preserve"> \0503\791\20\0\00\06050\244\223.6\</t>
  </si>
  <si>
    <t>Благоустройство</t>
  </si>
  <si>
    <t>Уличное освещение</t>
  </si>
  <si>
    <t xml:space="preserve"> \0503\791\20\0\00\06050\244\225.1\</t>
  </si>
  <si>
    <t>Жилищное хозяйство</t>
  </si>
  <si>
    <t xml:space="preserve"> \0503\791\20\0\00\06050\244\225.2\</t>
  </si>
  <si>
    <t xml:space="preserve">Содержание в чистоте помещений, зданий, дворов, иного имущества
</t>
  </si>
  <si>
    <t xml:space="preserve"> \0503\791\20\0\00\06050\244\225.6\</t>
  </si>
  <si>
    <t>Другие расходы по содержанию имущества</t>
  </si>
  <si>
    <t xml:space="preserve"> \0503\791\20\0\00\06050\244\226.10\</t>
  </si>
  <si>
    <t xml:space="preserve"> \0503\791\20\0\00\06050\244\310.2\</t>
  </si>
  <si>
    <t xml:space="preserve"> \0503\791\20\0\00\06050\244\340.3\</t>
  </si>
  <si>
    <t>Увеличение стоимости основных средств по благоустройству</t>
  </si>
  <si>
    <t>Увеличение стоимости материальных запасов по благоустройству</t>
  </si>
  <si>
    <t>в т.ч. Диз.топливо</t>
  </si>
  <si>
    <t>в т.ч. Лампы ул.освещения</t>
  </si>
  <si>
    <t xml:space="preserve"> \0503\791\20\0\00\74040\244\.......\</t>
  </si>
  <si>
    <t>Расходы по благоустройству (бюджет РБ)</t>
  </si>
  <si>
    <t xml:space="preserve"> \1403\791\99\0\00\74000\540\251.1\</t>
  </si>
  <si>
    <t>Межбюджетные трансферты</t>
  </si>
  <si>
    <t>МБТ в бюджет МР (Пенсия муниципальным служащим)</t>
  </si>
  <si>
    <t>ИТОГО</t>
  </si>
  <si>
    <t>примечание (расшифровка)</t>
  </si>
  <si>
    <t>в т.ч.предрейсовый и послерейсовый осмотр водителей администрации СП</t>
  </si>
  <si>
    <t>в т.ч.профосмотр сотрудников администрации СП</t>
  </si>
  <si>
    <t>в т.ч.плата зе негативное воздействие на окружающюю среду,госпошлина по линии технадзора</t>
  </si>
  <si>
    <t>в т.ч.Подписка на газеты и журналы</t>
  </si>
  <si>
    <t>в т.ч.расходы по сбору и обезврежению отходов 1-4 класса опасности,прием и захоронение,вывоз отходов</t>
  </si>
  <si>
    <t>в т.ч.принтер лазерный</t>
  </si>
  <si>
    <t>в т.ч.картриджи</t>
  </si>
  <si>
    <t>в т.ч.приобретение мебели</t>
  </si>
  <si>
    <t>в т.ч.приобретение хозяйственных товаров</t>
  </si>
  <si>
    <t>в т.ч.приобретение ГСМ</t>
  </si>
  <si>
    <t>Бензин АИ-92-</t>
  </si>
  <si>
    <t>в т.ч.запчасти на трактор ДТ-75</t>
  </si>
  <si>
    <t>в т.ч.товары для благоустройства территории</t>
  </si>
  <si>
    <t>в т.ч. На содержание мест захоронения</t>
  </si>
  <si>
    <t>244дней*60рублей за один осмотр*2раза в день=29280</t>
  </si>
  <si>
    <t>в т.ч.изготовление бланков</t>
  </si>
  <si>
    <t>в т.ч.текущий ремонт автомобиля</t>
  </si>
  <si>
    <t>в т.ч.ремонт системного блока,принтера,восстановление картриджей</t>
  </si>
  <si>
    <t>Оплата услуг кочегара</t>
  </si>
  <si>
    <t>в т.ч.уборка территории здания АСП</t>
  </si>
  <si>
    <t>в т.ч.объявления в газету "БИ"</t>
  </si>
  <si>
    <t xml:space="preserve"> \0310\791\22\0\00\24300\244\310.2\</t>
  </si>
  <si>
    <t>в т.ч.обучение сотрудников</t>
  </si>
  <si>
    <t>Бензин АИ-80-200л*35,00=7000;масло 5л*30,00=150,00</t>
  </si>
  <si>
    <t>в т.ч.земельный налог</t>
  </si>
  <si>
    <t>в т.ч.имущественный налог</t>
  </si>
  <si>
    <t>в т.ч.транспортный налог</t>
  </si>
  <si>
    <t>Прочие услуги</t>
  </si>
  <si>
    <t xml:space="preserve"> \0104\791\04\0\00\02040\244\290.8\</t>
  </si>
  <si>
    <t>в т.ч.содержание сайта администрации,услуги системного инженера</t>
  </si>
  <si>
    <t xml:space="preserve">в т.ч.приобретение носителей информации </t>
  </si>
  <si>
    <t>в т.ч.канцтовары</t>
  </si>
  <si>
    <t xml:space="preserve"> \0503\791\20\0\00\06050\244\226.6\</t>
  </si>
  <si>
    <t>в т.ч.ПО"Похозяйствуенный учет</t>
  </si>
  <si>
    <t>в т.ч.Обновление ПО"ЗУМО"</t>
  </si>
  <si>
    <t>в т.ч.обновление ключей ЭЦП</t>
  </si>
  <si>
    <t>в т.ч. ПО Антивирус 1гна 2комп</t>
  </si>
  <si>
    <t>ПО Антивирус 1гна 2комп</t>
  </si>
  <si>
    <t>содержание сайта администрации-25000,услуги системного инженера-4000</t>
  </si>
  <si>
    <t>в т.ч.анализ воды</t>
  </si>
  <si>
    <t xml:space="preserve"> \0502\791\20\0\00\03560\244\226.10\</t>
  </si>
  <si>
    <t xml:space="preserve"> \0502\791\20\0\00\03560\244\226.9\</t>
  </si>
  <si>
    <t>Перечень канцтоваров согласно Приложения№1</t>
  </si>
  <si>
    <t>ЭЦП по нотариальным-2500;АРМ Реестр-2500,00;ГИС ЖКХ-2500,00;ГМСПД РБ(усл.по настройек 1раб.места)-6600,00;</t>
  </si>
  <si>
    <t xml:space="preserve"> USB Flash накопитель2*700=1400</t>
  </si>
  <si>
    <t>Приложение №1</t>
  </si>
  <si>
    <t>Вид канцелярских принадлежностей</t>
  </si>
  <si>
    <t>единица измерения</t>
  </si>
  <si>
    <t>Цена за единицу</t>
  </si>
  <si>
    <t>Сумма</t>
  </si>
  <si>
    <t>Ручка шариковая</t>
  </si>
  <si>
    <t>шт</t>
  </si>
  <si>
    <t>Ручка гелевая</t>
  </si>
  <si>
    <t>Ежедневник</t>
  </si>
  <si>
    <t>Карандаш простой</t>
  </si>
  <si>
    <t>Ластик</t>
  </si>
  <si>
    <t>Корректирующая жидкость</t>
  </si>
  <si>
    <t>Бумага форматаА4</t>
  </si>
  <si>
    <t>Конверт почтовый</t>
  </si>
  <si>
    <t>Папка с арочным механизмом</t>
  </si>
  <si>
    <t>Папка на завязках</t>
  </si>
  <si>
    <t>Папка с зажимом</t>
  </si>
  <si>
    <t>Папка-уголок</t>
  </si>
  <si>
    <t>Папка-скоросшиватель</t>
  </si>
  <si>
    <t xml:space="preserve">Папка на резинке </t>
  </si>
  <si>
    <t>Папка пластиковая с кнопкой</t>
  </si>
  <si>
    <t>Папка адресная</t>
  </si>
  <si>
    <t>БЛОК-КУБИК БЕЛЫЙ(9Х9Х9)</t>
  </si>
  <si>
    <t>Блок-КУБИК с клеевым краем</t>
  </si>
  <si>
    <t>Календарь настенный на 3пружинах</t>
  </si>
  <si>
    <t>Блокнот</t>
  </si>
  <si>
    <t>Книга учета</t>
  </si>
  <si>
    <t>Калькулятор 12-разрядный</t>
  </si>
  <si>
    <t>Зажимы для бумаги</t>
  </si>
  <si>
    <t>Скрепки канцелярские</t>
  </si>
  <si>
    <t xml:space="preserve">Скотч </t>
  </si>
  <si>
    <t>Дырокол</t>
  </si>
  <si>
    <t xml:space="preserve">Точилка </t>
  </si>
  <si>
    <t>Клей канцелярский</t>
  </si>
  <si>
    <t>Клей-карандаш</t>
  </si>
  <si>
    <t>Закладки самоклеющиеся</t>
  </si>
  <si>
    <t>Линейка</t>
  </si>
  <si>
    <t>Степлер</t>
  </si>
  <si>
    <t>Скобы для степлера</t>
  </si>
  <si>
    <t>Антистеплер</t>
  </si>
  <si>
    <t>Тетрадь</t>
  </si>
  <si>
    <t>Выделитель для текста(набор4штуки)</t>
  </si>
  <si>
    <t>Маркер черный</t>
  </si>
  <si>
    <t>Нитки суровые для прошивания дел(бобина 1000м)</t>
  </si>
  <si>
    <t>Ножницы</t>
  </si>
  <si>
    <t>Нож канцелярский</t>
  </si>
  <si>
    <t>Файл-вкладыш</t>
  </si>
  <si>
    <t>Лоток для бумаг</t>
  </si>
  <si>
    <t>Штемпельная краска</t>
  </si>
  <si>
    <t>Приложение №2</t>
  </si>
  <si>
    <t>Приложение №3</t>
  </si>
  <si>
    <t>Приложение №5</t>
  </si>
  <si>
    <t>Наименование газетного издания</t>
  </si>
  <si>
    <t>количество месяцев</t>
  </si>
  <si>
    <t>Цена за единицу в месяц</t>
  </si>
  <si>
    <t>Белебеевские известия</t>
  </si>
  <si>
    <t>Респулика Башкортостан</t>
  </si>
  <si>
    <t>Урал сасси</t>
  </si>
  <si>
    <t>Единая Россия</t>
  </si>
  <si>
    <t>Приложение №6</t>
  </si>
  <si>
    <t>Расчет расходов на приобретение мебели на 2017год по СП Анновский сельсовет(согл.норматива)</t>
  </si>
  <si>
    <t xml:space="preserve">Наименование </t>
  </si>
  <si>
    <t xml:space="preserve">Цена за единицу </t>
  </si>
  <si>
    <t>шкаф комбинированный</t>
  </si>
  <si>
    <t>шкаф книжный</t>
  </si>
  <si>
    <t>Приложение №7</t>
  </si>
  <si>
    <t>Расчет расходов на приобретение оргтехники на 2017год по СП Анновский сельсовет(согл.норматива)</t>
  </si>
  <si>
    <t>МФУ(Лазерный,черно-белая печать,А4)</t>
  </si>
  <si>
    <t>Системный блок</t>
  </si>
  <si>
    <t>USB Flash накопитель</t>
  </si>
  <si>
    <t>Бумага туалетная</t>
  </si>
  <si>
    <t>Ведро</t>
  </si>
  <si>
    <t>Губка</t>
  </si>
  <si>
    <t>Держатель для туалетной бумаги</t>
  </si>
  <si>
    <t>Движок для уборки снега</t>
  </si>
  <si>
    <t>Ерш с подставкой</t>
  </si>
  <si>
    <t>Лопата штыковая</t>
  </si>
  <si>
    <t>Лопата снеговая</t>
  </si>
  <si>
    <t>Лом</t>
  </si>
  <si>
    <t>Мешок для мусорных корзин</t>
  </si>
  <si>
    <t>Мыло жидкое</t>
  </si>
  <si>
    <t>Метла для уборки улиц</t>
  </si>
  <si>
    <t>Метла  синтетическая</t>
  </si>
  <si>
    <t>Мешки для мусора 160л</t>
  </si>
  <si>
    <t>Мешки для мусора  120л</t>
  </si>
  <si>
    <t>Мешки для мусора 30л</t>
  </si>
  <si>
    <t>Перчатки резиновые</t>
  </si>
  <si>
    <t>Перчатки х\б</t>
  </si>
  <si>
    <t>Рукавицы</t>
  </si>
  <si>
    <t>Средство для мытья окон</t>
  </si>
  <si>
    <t>Средство для мытья полов</t>
  </si>
  <si>
    <t>Тряпка для мытья полов</t>
  </si>
  <si>
    <t>Тряпка холлофайбер</t>
  </si>
  <si>
    <t>Халат</t>
  </si>
  <si>
    <t>Чистящее средство</t>
  </si>
  <si>
    <t>швабра</t>
  </si>
  <si>
    <t>Швабра для пола</t>
  </si>
  <si>
    <t>Щетка для пола</t>
  </si>
  <si>
    <t>Обучение в области безопасности жизнедеятельности</t>
  </si>
  <si>
    <t>обучение по программе"Обеспечение экологической безопасности руководителей и специалистов"</t>
  </si>
  <si>
    <t>обучение по ГО и пожарный минимум</t>
  </si>
  <si>
    <t>итого</t>
  </si>
  <si>
    <t>расходы по сбору и обезврежению отходов 1-4 класса опасности</t>
  </si>
  <si>
    <t>проведение санитарно-эпидемической экспертизы проекта нормативной документации</t>
  </si>
  <si>
    <t>Разработка проекта ПДВ</t>
  </si>
  <si>
    <t>Изготовление и сопровождение документации в Республиканский кадастр по отходам</t>
  </si>
  <si>
    <t>Расчет платы за негативное воздействие на окружающую среду</t>
  </si>
  <si>
    <t>Приложение</t>
  </si>
  <si>
    <t>в т.ч.приобретение материальных запасов для пожарной безопасности</t>
  </si>
  <si>
    <t>Водяная помпа,топливные фильтры,топливное оборудование,гидрошланги,каток опорный,муфта сцепления,тракт гусеничный-10шт,шкиф остановочного тормоза-2шт,лента остоновочная с колодками-4штаптечка</t>
  </si>
  <si>
    <t>4принтера*12мес*250,00</t>
  </si>
  <si>
    <t>балансировка колес 2раза в год*1500=3000,техобслуживание(замена масла,фильтра)</t>
  </si>
  <si>
    <t xml:space="preserve">Опубликование объявления об исполнении бюджета – 3 000 руб
Опубликование объявлений по конкурсу 6 000 руб
Опубликование нормативно-правовых актов 6 000 руб
Опубликование информационные услуги- 15 000 руб
</t>
  </si>
  <si>
    <t>повышение квалификации землеустроителя</t>
  </si>
  <si>
    <t>обучение по закупкам</t>
  </si>
  <si>
    <t>Обучение по охране труда</t>
  </si>
  <si>
    <t>плата зе негативное воздействие на окружающюю среду-2000,госпошлина по линии технадзора-2000</t>
  </si>
  <si>
    <t>Хозяйственные товары согласно Приложения№2</t>
  </si>
  <si>
    <t>в т.ч. По договорам ГПХ (уборка мусора,вывоз мусора)</t>
  </si>
  <si>
    <t>в т.ч.страхование трактора МТЗ-82.1(ОСАГО)</t>
  </si>
  <si>
    <t xml:space="preserve">Дератизация(площадка для компостированияотходов,кладбищ) </t>
  </si>
  <si>
    <t>прием и захоронение,вывоз отходов(лампы)</t>
  </si>
  <si>
    <t>Оформление технических паспортов недвижимого имущества</t>
  </si>
  <si>
    <t xml:space="preserve">в т.ч.приобретение запчастей для автомобиля </t>
  </si>
  <si>
    <t>Замена шаровых подшипников,шиномонтаж</t>
  </si>
  <si>
    <t>в т.ч.автострахование служебного автомобиля (ОСАГО)</t>
  </si>
  <si>
    <t>Членские взносы в ассоциацию МО(1000);покупка корзин-венков к 9мая(2000),открытки(2000)</t>
  </si>
  <si>
    <t>Расчет канцелярских товаров на 2017год по СП Семенкинский сельсовет(согл.норматива)</t>
  </si>
  <si>
    <t>в т.ч.текущий ремонт административного помещения</t>
  </si>
  <si>
    <t xml:space="preserve">в т.ч.ТО автомобиля </t>
  </si>
  <si>
    <t>аптечка-800,жидкость тормозная,фильтр (топливный,маслянный,воздушный),авторезина зимняя 4шт*6000=24000,запчасти к автомобилю</t>
  </si>
  <si>
    <t>в т.ч.ТО газовых сетей и газового оборудования,периодическая проверка дымоходов,ТО сигнализаторов загазованности</t>
  </si>
  <si>
    <t xml:space="preserve"> \0310\791\22\0\00\24300\244\225.6\</t>
  </si>
  <si>
    <t>ТО газовых сетей и газового оборудования(5200),периодическая проверка дымоходов(1600),ТО сигнализаторов загазованности(1200)</t>
  </si>
  <si>
    <t>ТО газовых сетей и газового оборудования(6600),периодическая проверка дымоходов(1600),ТО сигнализаторов загазованности(1200)</t>
  </si>
  <si>
    <t>ремонт системного блока,принтера(2*3400),восстановление картриджей-1600*2</t>
  </si>
  <si>
    <t xml:space="preserve"> \0310\791\22\0\00\24300\244\226.6\</t>
  </si>
  <si>
    <t>ОСАГО</t>
  </si>
  <si>
    <t>запчасти на пожарную машину(аптечка-800,00;гидроусилитель руля-12700;радиатор-14000;гидронасос-7500);пожарный рукав-8штх1200=9600;краска 4*400=1600</t>
  </si>
  <si>
    <t>в т.ч.озеленение</t>
  </si>
  <si>
    <t>в т.ч.ограждение мусоросвалки вс.Старосеменкино,Новосеменкино,Гусаркино</t>
  </si>
  <si>
    <t>в т.ч.содержание свалок(обваловка,гуртование)</t>
  </si>
  <si>
    <t xml:space="preserve">Гуртование свалок </t>
  </si>
  <si>
    <t>в т.ч.спиливание старовозрастных деревьев</t>
  </si>
  <si>
    <t>в т.ч.покраска ограждения кладбища</t>
  </si>
  <si>
    <t>в т.ч.установка будок-навесов над водоколонками,родниками,ограждение</t>
  </si>
  <si>
    <t>в т.ч.светильники</t>
  </si>
  <si>
    <t>в т.ч.дератизация</t>
  </si>
  <si>
    <t>Дератизация 2-х площадок  для сбора ТБО и4-х кладбищ</t>
  </si>
  <si>
    <t>в т.ч. Установка контейнерных площадок для сбора мусора</t>
  </si>
  <si>
    <t>Расчет газетных изданий на 2017год по СП Семенкинский сельсовет(согл.норматива)</t>
  </si>
  <si>
    <t xml:space="preserve"> \0310\791\22\0\00\24300\244\223.5\</t>
  </si>
  <si>
    <t xml:space="preserve"> \0310\791\22\0\00\24300\244\223.6\</t>
  </si>
  <si>
    <t>Капитальное строительство</t>
  </si>
  <si>
    <t xml:space="preserve"> \0503\791\20\0\00\06050\244\310.1\</t>
  </si>
  <si>
    <r>
      <t>РАСЧЕТЫ К СМЕТЕ РАСХОДОВ НА 2017 ГОД ПО СП СЕМЕНКИН</t>
    </r>
    <r>
      <rPr>
        <b/>
        <sz val="14"/>
        <color rgb="FF0000FF"/>
        <rFont val="Times New Roman"/>
        <family val="1"/>
        <charset val="204"/>
      </rPr>
      <t xml:space="preserve">СКИЙ </t>
    </r>
    <r>
      <rPr>
        <b/>
        <sz val="14"/>
        <color theme="1"/>
        <rFont val="Times New Roman"/>
        <family val="1"/>
        <charset val="204"/>
      </rPr>
      <t>СЕЛЬСОВЕТ МР БР РБ</t>
    </r>
  </si>
  <si>
    <t>в т.ч. Почтовые переводы</t>
  </si>
  <si>
    <t>Расчет хозяйственных товаров на 2017год по СП Семенкинский сельсовет(согл.норматива)</t>
  </si>
  <si>
    <t>Расчет расходов на обучение сотрудников на 2017год по СП Семенкинский сельсовет(согл.норматива)</t>
  </si>
  <si>
    <t>Расчет расходов на иные работы на 2017год по СП Семенкинский сельсовет(согл.норматива)</t>
  </si>
  <si>
    <t>Расчет канцелярских товаров по ВУС на 2017год по СП Семенкинский сельсовет(согл.норматива)</t>
  </si>
  <si>
    <t>Расчет канцелярских товаров на 2017год по СП Семенкинский сельсовет(факт)</t>
  </si>
  <si>
    <t xml:space="preserve"> \0503\791\20\0\00\06050\111\211\</t>
  </si>
  <si>
    <t xml:space="preserve"> \0503\791\20\0\00\06050\119\213\</t>
  </si>
  <si>
    <t>в т.ч.компьютер в сборе</t>
  </si>
  <si>
    <t>в т.ч.содержание свалок(обваловка,гуртование),</t>
  </si>
  <si>
    <t>содержание свалок(60000),мест захоронений(120000),заборов насел.пунктов(120000)</t>
  </si>
  <si>
    <t>Приложение №4</t>
  </si>
  <si>
    <t>Дорожное хозяйство (дорожные фонды)</t>
  </si>
  <si>
    <t>Текущий ремонт а/м дорог</t>
  </si>
  <si>
    <t xml:space="preserve"> \0409\791\21\0\00\03150\244\225.2\</t>
  </si>
  <si>
    <t>Текущее содержание а/м дорог</t>
  </si>
  <si>
    <t xml:space="preserve"> \0409\791\21\0\00\03150\244\225.6\</t>
  </si>
  <si>
    <t>Зимнее содержание дорог(285000),летнее содержание-грейдерование(142500)</t>
  </si>
  <si>
    <t xml:space="preserve"> \0409\791\21\0\00\03150\244\226.10\</t>
  </si>
  <si>
    <t>Проектно-сметная документация</t>
  </si>
  <si>
    <t xml:space="preserve"> \0409\791\21\0\00\03150\244\226.3\</t>
  </si>
  <si>
    <t>Текущий ремонт а/м дорог (бюджет РБ)</t>
  </si>
  <si>
    <t xml:space="preserve"> \0409\791\21\0\00\74040\244\225.2\</t>
  </si>
  <si>
    <t>Ремонт дорог в д.Ключевка,с.Старосеменкино</t>
  </si>
  <si>
    <t>в т.ч.ремонт трактора</t>
  </si>
  <si>
    <t>техобслуживание трактора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</si>
</sst>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4" fontId="1" fillId="0" borderId="0" xfId="0" applyNumberFormat="1" applyFont="1"/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8" fillId="0" borderId="0" xfId="0" applyFont="1"/>
    <xf numFmtId="4" fontId="2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8" fillId="0" borderId="1" xfId="0" applyFont="1" applyBorder="1" applyAlignment="1">
      <alignment wrapText="1"/>
    </xf>
    <xf numFmtId="0" fontId="0" fillId="3" borderId="1" xfId="0" applyFill="1" applyBorder="1"/>
    <xf numFmtId="0" fontId="12" fillId="0" borderId="0" xfId="0" applyFont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0" fillId="0" borderId="5" xfId="0" applyFill="1" applyBorder="1" applyAlignment="1">
      <alignment wrapText="1"/>
    </xf>
    <xf numFmtId="4" fontId="9" fillId="0" borderId="1" xfId="0" applyNumberFormat="1" applyFont="1" applyBorder="1"/>
    <xf numFmtId="0" fontId="13" fillId="0" borderId="1" xfId="0" applyFont="1" applyBorder="1" applyAlignment="1">
      <alignment horizontal="left" vertical="center" wrapText="1" indent="5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4" fontId="10" fillId="0" borderId="1" xfId="0" applyNumberFormat="1" applyFont="1" applyBorder="1"/>
    <xf numFmtId="4" fontId="11" fillId="0" borderId="1" xfId="0" applyNumberFormat="1" applyFont="1" applyBorder="1"/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1" xfId="0" applyFont="1" applyBorder="1" applyAlignment="1">
      <alignment horizontal="justify"/>
    </xf>
    <xf numFmtId="164" fontId="1" fillId="0" borderId="1" xfId="0" applyNumberFormat="1" applyFont="1" applyBorder="1"/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abSelected="1" topLeftCell="A149" workbookViewId="0">
      <selection activeCell="G159" sqref="G159"/>
    </sheetView>
  </sheetViews>
  <sheetFormatPr defaultRowHeight="15" x14ac:dyDescent="0.25"/>
  <cols>
    <col min="1" max="1" width="9.140625" style="2"/>
    <col min="2" max="2" width="47" style="5" customWidth="1"/>
    <col min="3" max="3" width="33.42578125" style="5" customWidth="1"/>
    <col min="4" max="4" width="9.5703125" style="24" customWidth="1"/>
    <col min="5" max="5" width="11.42578125" style="24" customWidth="1"/>
    <col min="6" max="6" width="14" style="24" customWidth="1"/>
    <col min="7" max="7" width="62.42578125" style="5" customWidth="1"/>
    <col min="8" max="16384" width="9.140625" style="5"/>
  </cols>
  <sheetData>
    <row r="1" spans="1:7" ht="33.75" customHeight="1" x14ac:dyDescent="0.25">
      <c r="A1" s="58" t="s">
        <v>319</v>
      </c>
      <c r="B1" s="58"/>
      <c r="C1" s="58"/>
      <c r="D1" s="58"/>
      <c r="E1" s="58"/>
      <c r="F1" s="58"/>
      <c r="G1" s="58"/>
    </row>
    <row r="2" spans="1:7" s="2" customFormat="1" ht="27.75" customHeight="1" x14ac:dyDescent="0.25">
      <c r="A2" s="1" t="s">
        <v>0</v>
      </c>
      <c r="B2" s="1" t="s">
        <v>1</v>
      </c>
      <c r="C2" s="1" t="s">
        <v>5</v>
      </c>
      <c r="D2" s="21" t="s">
        <v>2</v>
      </c>
      <c r="E2" s="21" t="s">
        <v>3</v>
      </c>
      <c r="F2" s="21" t="s">
        <v>4</v>
      </c>
      <c r="G2" s="1" t="s">
        <v>118</v>
      </c>
    </row>
    <row r="3" spans="1:7" s="2" customFormat="1" x14ac:dyDescent="0.25">
      <c r="A3" s="1"/>
      <c r="B3" s="1"/>
      <c r="C3" s="9" t="s">
        <v>8</v>
      </c>
      <c r="D3" s="21"/>
      <c r="E3" s="21"/>
      <c r="F3" s="21"/>
      <c r="G3" s="1"/>
    </row>
    <row r="4" spans="1:7" x14ac:dyDescent="0.25">
      <c r="A4" s="1">
        <v>1</v>
      </c>
      <c r="B4" s="3" t="s">
        <v>6</v>
      </c>
      <c r="C4" s="4" t="s">
        <v>7</v>
      </c>
      <c r="D4" s="22">
        <v>1</v>
      </c>
      <c r="E4" s="22">
        <v>317083</v>
      </c>
      <c r="F4" s="22">
        <f>D4*E4</f>
        <v>317083</v>
      </c>
      <c r="G4" s="4"/>
    </row>
    <row r="5" spans="1:7" x14ac:dyDescent="0.25">
      <c r="A5" s="1">
        <v>2</v>
      </c>
      <c r="B5" s="3" t="s">
        <v>10</v>
      </c>
      <c r="C5" s="4" t="s">
        <v>9</v>
      </c>
      <c r="D5" s="22">
        <v>1</v>
      </c>
      <c r="E5" s="22">
        <v>95759</v>
      </c>
      <c r="F5" s="22">
        <f t="shared" ref="F5:F78" si="0">D5*E5</f>
        <v>95759</v>
      </c>
      <c r="G5" s="4"/>
    </row>
    <row r="6" spans="1:7" x14ac:dyDescent="0.25">
      <c r="A6" s="1"/>
      <c r="B6" s="4"/>
      <c r="C6" s="4"/>
      <c r="D6" s="22"/>
      <c r="E6" s="22"/>
      <c r="F6" s="22">
        <f>SUM(F4:F5)</f>
        <v>412842</v>
      </c>
      <c r="G6" s="4"/>
    </row>
    <row r="7" spans="1:7" x14ac:dyDescent="0.25">
      <c r="A7" s="1"/>
      <c r="B7" s="4"/>
      <c r="C7" s="9" t="s">
        <v>16</v>
      </c>
      <c r="D7" s="22"/>
      <c r="E7" s="22"/>
      <c r="F7" s="30">
        <f>F10+F11+F16+F31+F34+F43+F46+F56+F58+F63+F65+F68+F73+F75+F76+F80+F86+F90+F94</f>
        <v>1336225.5586999999</v>
      </c>
      <c r="G7" s="4"/>
    </row>
    <row r="8" spans="1:7" x14ac:dyDescent="0.25">
      <c r="A8" s="1">
        <v>3</v>
      </c>
      <c r="B8" s="3" t="s">
        <v>6</v>
      </c>
      <c r="C8" s="4" t="s">
        <v>17</v>
      </c>
      <c r="D8" s="22">
        <v>1</v>
      </c>
      <c r="E8" s="22">
        <v>488455</v>
      </c>
      <c r="F8" s="22">
        <f t="shared" si="0"/>
        <v>488455</v>
      </c>
      <c r="G8" s="4"/>
    </row>
    <row r="9" spans="1:7" x14ac:dyDescent="0.25">
      <c r="A9" s="1">
        <v>4</v>
      </c>
      <c r="B9" s="3" t="s">
        <v>10</v>
      </c>
      <c r="C9" s="4" t="s">
        <v>18</v>
      </c>
      <c r="D9" s="22">
        <v>1</v>
      </c>
      <c r="E9" s="22">
        <v>147513</v>
      </c>
      <c r="F9" s="22">
        <f t="shared" si="0"/>
        <v>147513</v>
      </c>
      <c r="G9" s="4"/>
    </row>
    <row r="10" spans="1:7" x14ac:dyDescent="0.25">
      <c r="A10" s="1"/>
      <c r="B10" s="3"/>
      <c r="C10" s="4"/>
      <c r="D10" s="22"/>
      <c r="E10" s="22"/>
      <c r="F10" s="30">
        <f>SUM(F8:F9)</f>
        <v>635968</v>
      </c>
      <c r="G10" s="4"/>
    </row>
    <row r="11" spans="1:7" x14ac:dyDescent="0.25">
      <c r="A11" s="1">
        <v>5</v>
      </c>
      <c r="B11" s="3" t="s">
        <v>47</v>
      </c>
      <c r="C11" s="4" t="s">
        <v>19</v>
      </c>
      <c r="D11" s="22"/>
      <c r="E11" s="22"/>
      <c r="F11" s="30">
        <f>SUM(F12:F15)</f>
        <v>50700</v>
      </c>
      <c r="G11" s="4"/>
    </row>
    <row r="12" spans="1:7" x14ac:dyDescent="0.25">
      <c r="A12" s="1"/>
      <c r="B12" s="6" t="s">
        <v>41</v>
      </c>
      <c r="C12" s="4"/>
      <c r="D12" s="22">
        <v>12</v>
      </c>
      <c r="E12" s="22">
        <v>2000</v>
      </c>
      <c r="F12" s="22">
        <f t="shared" si="0"/>
        <v>24000</v>
      </c>
      <c r="G12" s="4"/>
    </row>
    <row r="13" spans="1:7" x14ac:dyDescent="0.25">
      <c r="A13" s="1"/>
      <c r="B13" s="4" t="s">
        <v>42</v>
      </c>
      <c r="C13" s="4"/>
      <c r="D13" s="22">
        <v>12</v>
      </c>
      <c r="E13" s="22">
        <v>100</v>
      </c>
      <c r="F13" s="22">
        <f t="shared" si="0"/>
        <v>1200</v>
      </c>
      <c r="G13" s="4"/>
    </row>
    <row r="14" spans="1:7" x14ac:dyDescent="0.25">
      <c r="A14" s="1"/>
      <c r="B14" s="4" t="s">
        <v>43</v>
      </c>
      <c r="C14" s="4"/>
      <c r="D14" s="22">
        <v>12</v>
      </c>
      <c r="E14" s="22">
        <v>2000</v>
      </c>
      <c r="F14" s="22">
        <f t="shared" si="0"/>
        <v>24000</v>
      </c>
      <c r="G14" s="4"/>
    </row>
    <row r="15" spans="1:7" x14ac:dyDescent="0.25">
      <c r="A15" s="1"/>
      <c r="B15" s="4" t="s">
        <v>320</v>
      </c>
      <c r="C15" s="4"/>
      <c r="D15" s="22">
        <v>1</v>
      </c>
      <c r="E15" s="22">
        <v>1500</v>
      </c>
      <c r="F15" s="22">
        <f t="shared" ref="F15" si="1">D15*E15</f>
        <v>1500</v>
      </c>
      <c r="G15" s="4"/>
    </row>
    <row r="16" spans="1:7" x14ac:dyDescent="0.25">
      <c r="A16" s="1">
        <v>6</v>
      </c>
      <c r="B16" s="3" t="s">
        <v>46</v>
      </c>
      <c r="C16" s="4"/>
      <c r="D16" s="22"/>
      <c r="E16" s="22"/>
      <c r="F16" s="30">
        <f>SUM(F18:F27)</f>
        <v>157854.1587</v>
      </c>
      <c r="G16" s="4"/>
    </row>
    <row r="17" spans="1:7" x14ac:dyDescent="0.25">
      <c r="A17" s="1"/>
      <c r="B17" s="3" t="s">
        <v>20</v>
      </c>
      <c r="C17" s="4"/>
      <c r="D17" s="22"/>
      <c r="E17" s="22"/>
      <c r="F17" s="22">
        <f t="shared" si="0"/>
        <v>0</v>
      </c>
      <c r="G17" s="4"/>
    </row>
    <row r="18" spans="1:7" x14ac:dyDescent="0.25">
      <c r="A18" s="1"/>
      <c r="B18" s="4" t="s">
        <v>30</v>
      </c>
      <c r="C18" s="4" t="s">
        <v>27</v>
      </c>
      <c r="D18" s="22"/>
      <c r="E18" s="22"/>
      <c r="F18" s="22">
        <f t="shared" si="0"/>
        <v>0</v>
      </c>
      <c r="G18" s="4"/>
    </row>
    <row r="19" spans="1:7" x14ac:dyDescent="0.25">
      <c r="A19" s="1"/>
      <c r="B19" s="4" t="s">
        <v>44</v>
      </c>
      <c r="C19" s="4" t="s">
        <v>32</v>
      </c>
      <c r="D19" s="22"/>
      <c r="E19" s="22"/>
      <c r="F19" s="22">
        <f t="shared" si="0"/>
        <v>0</v>
      </c>
      <c r="G19" s="4"/>
    </row>
    <row r="20" spans="1:7" x14ac:dyDescent="0.25">
      <c r="A20" s="1"/>
      <c r="B20" s="4" t="s">
        <v>37</v>
      </c>
      <c r="C20" s="4" t="s">
        <v>33</v>
      </c>
      <c r="D20" s="22"/>
      <c r="E20" s="22"/>
      <c r="F20" s="22">
        <f t="shared" si="0"/>
        <v>0</v>
      </c>
      <c r="G20" s="4"/>
    </row>
    <row r="21" spans="1:7" x14ac:dyDescent="0.25">
      <c r="A21" s="1"/>
      <c r="B21" s="4" t="s">
        <v>38</v>
      </c>
      <c r="C21" s="4" t="s">
        <v>34</v>
      </c>
      <c r="D21" s="22"/>
      <c r="E21" s="22"/>
      <c r="F21" s="22">
        <f t="shared" si="0"/>
        <v>0</v>
      </c>
      <c r="G21" s="4"/>
    </row>
    <row r="22" spans="1:7" x14ac:dyDescent="0.25">
      <c r="A22" s="1"/>
      <c r="B22" s="4" t="s">
        <v>35</v>
      </c>
      <c r="C22" s="4" t="s">
        <v>36</v>
      </c>
      <c r="D22" s="22">
        <v>11747</v>
      </c>
      <c r="E22" s="57">
        <v>5.6721000000000004</v>
      </c>
      <c r="F22" s="22">
        <f t="shared" si="0"/>
        <v>66630.1587</v>
      </c>
      <c r="G22" s="4"/>
    </row>
    <row r="23" spans="1:7" x14ac:dyDescent="0.25">
      <c r="A23" s="1"/>
      <c r="B23" s="4" t="s">
        <v>29</v>
      </c>
      <c r="C23" s="4" t="s">
        <v>28</v>
      </c>
      <c r="D23" s="47">
        <v>18100</v>
      </c>
      <c r="E23" s="47">
        <v>5.04</v>
      </c>
      <c r="F23" s="47">
        <f t="shared" si="0"/>
        <v>91224</v>
      </c>
      <c r="G23" s="27" t="s">
        <v>331</v>
      </c>
    </row>
    <row r="24" spans="1:7" ht="30" x14ac:dyDescent="0.25">
      <c r="A24" s="1"/>
      <c r="B24" s="25" t="s">
        <v>39</v>
      </c>
      <c r="C24" s="4" t="s">
        <v>40</v>
      </c>
      <c r="D24" s="28"/>
      <c r="E24" s="28"/>
      <c r="F24" s="28">
        <f t="shared" si="0"/>
        <v>0</v>
      </c>
      <c r="G24" s="27"/>
    </row>
    <row r="25" spans="1:7" x14ac:dyDescent="0.25">
      <c r="A25" s="1"/>
      <c r="B25" s="4" t="s">
        <v>137</v>
      </c>
      <c r="C25" s="4" t="s">
        <v>36</v>
      </c>
      <c r="D25" s="28"/>
      <c r="E25" s="28"/>
      <c r="F25" s="28">
        <f t="shared" si="0"/>
        <v>0</v>
      </c>
      <c r="G25" s="27"/>
    </row>
    <row r="26" spans="1:7" hidden="1" x14ac:dyDescent="0.25">
      <c r="A26" s="1"/>
      <c r="B26" s="4"/>
      <c r="C26" s="4"/>
      <c r="D26" s="28"/>
      <c r="E26" s="28"/>
      <c r="F26" s="28">
        <f t="shared" si="0"/>
        <v>0</v>
      </c>
      <c r="G26" s="27"/>
    </row>
    <row r="27" spans="1:7" hidden="1" x14ac:dyDescent="0.25">
      <c r="A27" s="1"/>
      <c r="B27" s="4"/>
      <c r="C27" s="4"/>
      <c r="D27" s="28"/>
      <c r="E27" s="28"/>
      <c r="F27" s="28">
        <f t="shared" si="0"/>
        <v>0</v>
      </c>
      <c r="G27" s="27"/>
    </row>
    <row r="28" spans="1:7" ht="29.25" x14ac:dyDescent="0.25">
      <c r="A28" s="1">
        <v>7</v>
      </c>
      <c r="B28" s="7" t="s">
        <v>45</v>
      </c>
      <c r="C28" s="4" t="s">
        <v>31</v>
      </c>
      <c r="D28" s="28"/>
      <c r="E28" s="28"/>
      <c r="F28" s="43">
        <f>SUM(F29:F30)</f>
        <v>0</v>
      </c>
      <c r="G28" s="27"/>
    </row>
    <row r="29" spans="1:7" x14ac:dyDescent="0.25">
      <c r="A29" s="1"/>
      <c r="B29" s="4" t="s">
        <v>138</v>
      </c>
      <c r="C29" s="4"/>
      <c r="D29" s="28"/>
      <c r="E29" s="28"/>
      <c r="F29" s="28"/>
      <c r="G29" s="37"/>
    </row>
    <row r="30" spans="1:7" ht="0.75" customHeight="1" x14ac:dyDescent="0.25">
      <c r="A30" s="1"/>
      <c r="B30" s="4"/>
      <c r="C30" s="4"/>
      <c r="D30" s="28"/>
      <c r="E30" s="28"/>
      <c r="F30" s="28">
        <f t="shared" si="0"/>
        <v>0</v>
      </c>
      <c r="G30" s="27"/>
    </row>
    <row r="31" spans="1:7" ht="29.25" x14ac:dyDescent="0.25">
      <c r="A31" s="1">
        <v>8</v>
      </c>
      <c r="B31" s="7" t="s">
        <v>51</v>
      </c>
      <c r="C31" s="4" t="s">
        <v>48</v>
      </c>
      <c r="D31" s="28"/>
      <c r="E31" s="28"/>
      <c r="F31" s="43">
        <f>SUM(F32:F33)</f>
        <v>12000</v>
      </c>
      <c r="G31" s="27"/>
    </row>
    <row r="32" spans="1:7" x14ac:dyDescent="0.25">
      <c r="A32" s="1"/>
      <c r="B32" s="4" t="s">
        <v>135</v>
      </c>
      <c r="C32" s="4"/>
      <c r="D32" s="47">
        <v>1</v>
      </c>
      <c r="E32" s="47">
        <v>12000</v>
      </c>
      <c r="F32" s="47">
        <f t="shared" si="0"/>
        <v>12000</v>
      </c>
      <c r="G32" s="46" t="s">
        <v>288</v>
      </c>
    </row>
    <row r="33" spans="1:7" ht="30" x14ac:dyDescent="0.25">
      <c r="A33" s="1"/>
      <c r="B33" s="17" t="s">
        <v>292</v>
      </c>
      <c r="C33" s="4"/>
      <c r="D33" s="47"/>
      <c r="E33" s="47"/>
      <c r="F33" s="47"/>
      <c r="G33" s="46"/>
    </row>
    <row r="34" spans="1:7" x14ac:dyDescent="0.25">
      <c r="A34" s="1">
        <v>9</v>
      </c>
      <c r="B34" s="3" t="s">
        <v>50</v>
      </c>
      <c r="C34" s="4" t="s">
        <v>49</v>
      </c>
      <c r="D34" s="28"/>
      <c r="E34" s="28"/>
      <c r="F34" s="43">
        <f>SUM(F35:F36)</f>
        <v>10000</v>
      </c>
      <c r="G34" s="27"/>
    </row>
    <row r="35" spans="1:7" ht="30" x14ac:dyDescent="0.25">
      <c r="A35" s="1"/>
      <c r="B35" s="17" t="s">
        <v>136</v>
      </c>
      <c r="C35" s="4"/>
      <c r="D35" s="47">
        <v>1</v>
      </c>
      <c r="E35" s="47">
        <v>10000</v>
      </c>
      <c r="F35" s="47">
        <f t="shared" si="0"/>
        <v>10000</v>
      </c>
      <c r="G35" s="46" t="s">
        <v>299</v>
      </c>
    </row>
    <row r="36" spans="1:7" hidden="1" x14ac:dyDescent="0.25">
      <c r="A36" s="1"/>
      <c r="B36" s="4"/>
      <c r="C36" s="4"/>
      <c r="D36" s="28"/>
      <c r="E36" s="28"/>
      <c r="F36" s="28">
        <f t="shared" si="0"/>
        <v>0</v>
      </c>
      <c r="G36" s="27"/>
    </row>
    <row r="37" spans="1:7" ht="14.25" customHeight="1" x14ac:dyDescent="0.25">
      <c r="A37" s="1">
        <v>10</v>
      </c>
      <c r="B37" s="3" t="s">
        <v>53</v>
      </c>
      <c r="C37" s="4" t="s">
        <v>54</v>
      </c>
      <c r="D37" s="28"/>
      <c r="E37" s="28"/>
      <c r="F37" s="28">
        <f t="shared" si="0"/>
        <v>0</v>
      </c>
      <c r="G37" s="27"/>
    </row>
    <row r="38" spans="1:7" hidden="1" x14ac:dyDescent="0.25">
      <c r="A38" s="1"/>
      <c r="B38" s="4" t="s">
        <v>20</v>
      </c>
      <c r="C38" s="4"/>
      <c r="D38" s="28"/>
      <c r="E38" s="28"/>
      <c r="F38" s="28">
        <f t="shared" si="0"/>
        <v>0</v>
      </c>
      <c r="G38" s="27"/>
    </row>
    <row r="39" spans="1:7" hidden="1" x14ac:dyDescent="0.25">
      <c r="A39" s="1"/>
      <c r="B39" s="4"/>
      <c r="C39" s="4"/>
      <c r="D39" s="28"/>
      <c r="E39" s="28"/>
      <c r="F39" s="28">
        <f t="shared" si="0"/>
        <v>0</v>
      </c>
      <c r="G39" s="27"/>
    </row>
    <row r="40" spans="1:7" ht="14.25" customHeight="1" x14ac:dyDescent="0.25">
      <c r="A40" s="1">
        <v>11</v>
      </c>
      <c r="B40" s="3" t="s">
        <v>55</v>
      </c>
      <c r="C40" s="4" t="s">
        <v>56</v>
      </c>
      <c r="D40" s="28"/>
      <c r="E40" s="28"/>
      <c r="F40" s="43">
        <f>SUM(F41:F42)</f>
        <v>0</v>
      </c>
      <c r="G40" s="27"/>
    </row>
    <row r="41" spans="1:7" hidden="1" x14ac:dyDescent="0.25">
      <c r="A41" s="1"/>
      <c r="B41" s="17"/>
      <c r="C41" s="4"/>
      <c r="D41" s="28"/>
      <c r="E41" s="28"/>
      <c r="F41" s="28"/>
      <c r="G41" s="37"/>
    </row>
    <row r="42" spans="1:7" hidden="1" x14ac:dyDescent="0.25">
      <c r="A42" s="1"/>
      <c r="B42" s="4"/>
      <c r="C42" s="4"/>
      <c r="D42" s="28"/>
      <c r="E42" s="28"/>
      <c r="F42" s="28"/>
      <c r="G42" s="27"/>
    </row>
    <row r="43" spans="1:7" ht="14.25" customHeight="1" x14ac:dyDescent="0.25">
      <c r="A43" s="1">
        <v>12</v>
      </c>
      <c r="B43" s="3" t="s">
        <v>22</v>
      </c>
      <c r="C43" s="4" t="s">
        <v>52</v>
      </c>
      <c r="D43" s="28"/>
      <c r="E43" s="28"/>
      <c r="F43" s="43">
        <f>SUM(F44:F45)</f>
        <v>51700</v>
      </c>
      <c r="G43" s="27"/>
    </row>
    <row r="44" spans="1:7" ht="30" x14ac:dyDescent="0.25">
      <c r="A44" s="1"/>
      <c r="B44" s="4" t="s">
        <v>293</v>
      </c>
      <c r="C44" s="4"/>
      <c r="D44" s="47">
        <v>1</v>
      </c>
      <c r="E44" s="47">
        <v>20000</v>
      </c>
      <c r="F44" s="47">
        <f t="shared" si="0"/>
        <v>20000</v>
      </c>
      <c r="G44" s="46" t="s">
        <v>275</v>
      </c>
    </row>
    <row r="45" spans="1:7" ht="45" x14ac:dyDescent="0.25">
      <c r="A45" s="1"/>
      <c r="B45" s="46" t="s">
        <v>295</v>
      </c>
      <c r="C45" s="4"/>
      <c r="D45" s="47">
        <v>1</v>
      </c>
      <c r="E45" s="47">
        <v>31700</v>
      </c>
      <c r="F45" s="47">
        <f t="shared" si="0"/>
        <v>31700</v>
      </c>
      <c r="G45" s="46" t="s">
        <v>298</v>
      </c>
    </row>
    <row r="46" spans="1:7" x14ac:dyDescent="0.25">
      <c r="A46" s="1">
        <v>13</v>
      </c>
      <c r="B46" s="3" t="s">
        <v>57</v>
      </c>
      <c r="C46" s="4" t="s">
        <v>21</v>
      </c>
      <c r="D46" s="28"/>
      <c r="E46" s="28"/>
      <c r="F46" s="43">
        <f>SUM(F47:F49)</f>
        <v>9000</v>
      </c>
      <c r="G46" s="27"/>
    </row>
    <row r="47" spans="1:7" ht="14.25" customHeight="1" x14ac:dyDescent="0.25">
      <c r="A47" s="1"/>
      <c r="B47" s="4" t="s">
        <v>23</v>
      </c>
      <c r="C47" s="4"/>
      <c r="D47" s="47">
        <v>36</v>
      </c>
      <c r="E47" s="47">
        <v>250</v>
      </c>
      <c r="F47" s="47">
        <f t="shared" si="0"/>
        <v>9000</v>
      </c>
      <c r="G47" s="32" t="s">
        <v>274</v>
      </c>
    </row>
    <row r="48" spans="1:7" hidden="1" x14ac:dyDescent="0.25">
      <c r="A48" s="1"/>
      <c r="B48" s="4" t="s">
        <v>20</v>
      </c>
      <c r="C48" s="4"/>
      <c r="D48" s="28"/>
      <c r="E48" s="28"/>
      <c r="F48" s="28"/>
      <c r="G48" s="27"/>
    </row>
    <row r="49" spans="1:7" hidden="1" x14ac:dyDescent="0.25">
      <c r="A49" s="1"/>
      <c r="B49" s="4"/>
      <c r="C49" s="4"/>
      <c r="D49" s="28"/>
      <c r="E49" s="28"/>
      <c r="F49" s="28">
        <f t="shared" si="0"/>
        <v>0</v>
      </c>
      <c r="G49" s="27"/>
    </row>
    <row r="50" spans="1:7" x14ac:dyDescent="0.25">
      <c r="A50" s="1">
        <v>14</v>
      </c>
      <c r="B50" s="10" t="s">
        <v>58</v>
      </c>
      <c r="C50" s="4" t="s">
        <v>59</v>
      </c>
      <c r="D50" s="28"/>
      <c r="E50" s="28"/>
      <c r="F50" s="28">
        <f t="shared" si="0"/>
        <v>0</v>
      </c>
      <c r="G50" s="27"/>
    </row>
    <row r="51" spans="1:7" ht="0.75" customHeight="1" x14ac:dyDescent="0.25">
      <c r="A51" s="1"/>
      <c r="B51" s="8" t="s">
        <v>20</v>
      </c>
      <c r="C51" s="4"/>
      <c r="D51" s="28"/>
      <c r="E51" s="28"/>
      <c r="F51" s="28">
        <f t="shared" si="0"/>
        <v>0</v>
      </c>
      <c r="G51" s="27"/>
    </row>
    <row r="52" spans="1:7" ht="14.25" customHeight="1" x14ac:dyDescent="0.25">
      <c r="A52" s="1">
        <v>15</v>
      </c>
      <c r="B52" s="10" t="s">
        <v>61</v>
      </c>
      <c r="C52" s="4" t="s">
        <v>60</v>
      </c>
      <c r="D52" s="28"/>
      <c r="E52" s="28"/>
      <c r="F52" s="28">
        <f t="shared" si="0"/>
        <v>0</v>
      </c>
      <c r="G52" s="27"/>
    </row>
    <row r="53" spans="1:7" hidden="1" x14ac:dyDescent="0.25">
      <c r="A53" s="1"/>
      <c r="B53" s="8" t="s">
        <v>20</v>
      </c>
      <c r="C53" s="4"/>
      <c r="D53" s="28"/>
      <c r="E53" s="28"/>
      <c r="F53" s="28">
        <f t="shared" si="0"/>
        <v>0</v>
      </c>
      <c r="G53" s="27"/>
    </row>
    <row r="54" spans="1:7" ht="29.25" x14ac:dyDescent="0.25">
      <c r="A54" s="1">
        <v>16</v>
      </c>
      <c r="B54" s="10" t="s">
        <v>63</v>
      </c>
      <c r="C54" s="4" t="s">
        <v>62</v>
      </c>
      <c r="D54" s="28"/>
      <c r="E54" s="28"/>
      <c r="F54" s="28">
        <f t="shared" si="0"/>
        <v>0</v>
      </c>
      <c r="G54" s="27"/>
    </row>
    <row r="55" spans="1:7" hidden="1" x14ac:dyDescent="0.25">
      <c r="A55" s="1"/>
      <c r="B55" s="8" t="s">
        <v>20</v>
      </c>
      <c r="C55" s="4"/>
      <c r="D55" s="28"/>
      <c r="E55" s="28"/>
      <c r="F55" s="28">
        <f t="shared" si="0"/>
        <v>0</v>
      </c>
      <c r="G55" s="27"/>
    </row>
    <row r="56" spans="1:7" x14ac:dyDescent="0.25">
      <c r="A56" s="1">
        <v>17</v>
      </c>
      <c r="B56" s="10" t="s">
        <v>11</v>
      </c>
      <c r="C56" s="4" t="s">
        <v>64</v>
      </c>
      <c r="D56" s="28"/>
      <c r="E56" s="28"/>
      <c r="F56" s="48">
        <f>SUM(F57)</f>
        <v>10000</v>
      </c>
      <c r="G56" s="27"/>
    </row>
    <row r="57" spans="1:7" ht="30" x14ac:dyDescent="0.25">
      <c r="A57" s="1"/>
      <c r="B57" s="8" t="s">
        <v>289</v>
      </c>
      <c r="C57" s="4"/>
      <c r="D57" s="47">
        <v>2</v>
      </c>
      <c r="E57" s="47">
        <v>5000</v>
      </c>
      <c r="F57" s="47">
        <f t="shared" si="0"/>
        <v>10000</v>
      </c>
      <c r="G57" s="27"/>
    </row>
    <row r="58" spans="1:7" ht="29.25" x14ac:dyDescent="0.25">
      <c r="A58" s="1">
        <v>18</v>
      </c>
      <c r="B58" s="10" t="s">
        <v>65</v>
      </c>
      <c r="C58" s="4" t="s">
        <v>24</v>
      </c>
      <c r="D58" s="28"/>
      <c r="E58" s="28"/>
      <c r="F58" s="43">
        <f>SUM(F59:F62)</f>
        <v>37600</v>
      </c>
      <c r="G58" s="44"/>
    </row>
    <row r="59" spans="1:7" ht="15.75" x14ac:dyDescent="0.25">
      <c r="A59" s="1"/>
      <c r="B59" s="8" t="s">
        <v>152</v>
      </c>
      <c r="C59" s="4"/>
      <c r="D59" s="47">
        <v>1</v>
      </c>
      <c r="E59" s="47">
        <v>9000</v>
      </c>
      <c r="F59" s="47">
        <f t="shared" si="0"/>
        <v>9000</v>
      </c>
      <c r="G59" s="49"/>
    </row>
    <row r="60" spans="1:7" ht="15.75" x14ac:dyDescent="0.25">
      <c r="A60" s="1"/>
      <c r="B60" s="8" t="s">
        <v>153</v>
      </c>
      <c r="C60" s="4"/>
      <c r="D60" s="47">
        <v>1</v>
      </c>
      <c r="E60" s="47">
        <v>8000</v>
      </c>
      <c r="F60" s="47">
        <f t="shared" ref="F60:F62" si="2">D60*E60</f>
        <v>8000</v>
      </c>
      <c r="G60" s="50"/>
    </row>
    <row r="61" spans="1:7" ht="15.75" x14ac:dyDescent="0.25">
      <c r="A61" s="1"/>
      <c r="B61" s="8" t="s">
        <v>155</v>
      </c>
      <c r="C61" s="4"/>
      <c r="D61" s="47">
        <v>2</v>
      </c>
      <c r="E61" s="47">
        <v>2000</v>
      </c>
      <c r="F61" s="47">
        <f t="shared" ref="F61" si="3">D61*E61</f>
        <v>4000</v>
      </c>
      <c r="G61" s="51" t="s">
        <v>156</v>
      </c>
    </row>
    <row r="62" spans="1:7" ht="31.5" x14ac:dyDescent="0.25">
      <c r="A62" s="1"/>
      <c r="B62" s="8" t="s">
        <v>154</v>
      </c>
      <c r="C62" s="4"/>
      <c r="D62" s="47">
        <v>1</v>
      </c>
      <c r="E62" s="47">
        <v>16600</v>
      </c>
      <c r="F62" s="47">
        <f t="shared" si="2"/>
        <v>16600</v>
      </c>
      <c r="G62" s="52" t="s">
        <v>162</v>
      </c>
    </row>
    <row r="63" spans="1:7" ht="15.75" x14ac:dyDescent="0.25">
      <c r="A63" s="1">
        <v>19</v>
      </c>
      <c r="B63" s="10" t="s">
        <v>67</v>
      </c>
      <c r="C63" s="4" t="s">
        <v>66</v>
      </c>
      <c r="D63" s="28"/>
      <c r="E63" s="28"/>
      <c r="F63" s="43">
        <f>SUM(F64)</f>
        <v>1000</v>
      </c>
      <c r="G63" s="45"/>
    </row>
    <row r="64" spans="1:7" x14ac:dyDescent="0.25">
      <c r="A64" s="1"/>
      <c r="B64" s="8" t="s">
        <v>134</v>
      </c>
      <c r="C64" s="4"/>
      <c r="D64" s="47">
        <v>100</v>
      </c>
      <c r="E64" s="47">
        <v>10</v>
      </c>
      <c r="F64" s="47">
        <f t="shared" si="0"/>
        <v>1000</v>
      </c>
      <c r="G64" s="27"/>
    </row>
    <row r="65" spans="1:7" ht="29.25" x14ac:dyDescent="0.25">
      <c r="A65" s="1">
        <v>20</v>
      </c>
      <c r="B65" s="10" t="s">
        <v>69</v>
      </c>
      <c r="C65" s="4" t="s">
        <v>68</v>
      </c>
      <c r="D65" s="28"/>
      <c r="E65" s="28"/>
      <c r="F65" s="48">
        <f>SUM(F66:F67)</f>
        <v>38280</v>
      </c>
      <c r="G65" s="27"/>
    </row>
    <row r="66" spans="1:7" ht="30" x14ac:dyDescent="0.25">
      <c r="A66" s="1"/>
      <c r="B66" s="8" t="s">
        <v>119</v>
      </c>
      <c r="C66" s="4"/>
      <c r="D66" s="47">
        <v>244</v>
      </c>
      <c r="E66" s="47">
        <v>120</v>
      </c>
      <c r="F66" s="47">
        <f t="shared" si="0"/>
        <v>29280</v>
      </c>
      <c r="G66" s="32" t="s">
        <v>133</v>
      </c>
    </row>
    <row r="67" spans="1:7" ht="15.75" customHeight="1" x14ac:dyDescent="0.25">
      <c r="A67" s="1"/>
      <c r="B67" s="8" t="s">
        <v>120</v>
      </c>
      <c r="C67" s="4"/>
      <c r="D67" s="47">
        <v>6</v>
      </c>
      <c r="E67" s="47">
        <v>1500</v>
      </c>
      <c r="F67" s="47">
        <f t="shared" ref="F67" si="4">D67*E67</f>
        <v>9000</v>
      </c>
      <c r="G67" s="27"/>
    </row>
    <row r="68" spans="1:7" x14ac:dyDescent="0.25">
      <c r="A68" s="1">
        <v>21</v>
      </c>
      <c r="B68" s="10" t="s">
        <v>12</v>
      </c>
      <c r="C68" s="4" t="s">
        <v>70</v>
      </c>
      <c r="D68" s="28"/>
      <c r="E68" s="28"/>
      <c r="F68" s="43">
        <f>SUM(F69:F72)</f>
        <v>50000</v>
      </c>
      <c r="G68" s="27"/>
    </row>
    <row r="69" spans="1:7" x14ac:dyDescent="0.25">
      <c r="A69" s="1"/>
      <c r="B69" s="8" t="s">
        <v>122</v>
      </c>
      <c r="C69" s="4"/>
      <c r="D69" s="47">
        <v>1</v>
      </c>
      <c r="E69" s="47">
        <v>5000</v>
      </c>
      <c r="F69" s="47">
        <f t="shared" si="0"/>
        <v>5000</v>
      </c>
      <c r="G69" s="53" t="s">
        <v>271</v>
      </c>
    </row>
    <row r="70" spans="1:7" ht="68.25" customHeight="1" x14ac:dyDescent="0.25">
      <c r="A70" s="1"/>
      <c r="B70" s="8" t="s">
        <v>139</v>
      </c>
      <c r="C70" s="4"/>
      <c r="D70" s="47">
        <v>1</v>
      </c>
      <c r="E70" s="47">
        <v>5000</v>
      </c>
      <c r="F70" s="47">
        <f t="shared" ref="F70" si="5">D70*E70</f>
        <v>5000</v>
      </c>
      <c r="G70" s="54" t="s">
        <v>276</v>
      </c>
    </row>
    <row r="71" spans="1:7" x14ac:dyDescent="0.25">
      <c r="A71" s="1"/>
      <c r="B71" s="8" t="s">
        <v>141</v>
      </c>
      <c r="C71" s="4"/>
      <c r="D71" s="47">
        <v>1</v>
      </c>
      <c r="E71" s="47">
        <v>33000</v>
      </c>
      <c r="F71" s="47">
        <f t="shared" ref="F71" si="6">D71*E71</f>
        <v>33000</v>
      </c>
      <c r="G71" s="55" t="s">
        <v>271</v>
      </c>
    </row>
    <row r="72" spans="1:7" ht="58.5" customHeight="1" x14ac:dyDescent="0.25">
      <c r="A72" s="1"/>
      <c r="B72" s="8" t="s">
        <v>123</v>
      </c>
      <c r="C72" s="4"/>
      <c r="D72" s="47">
        <v>1</v>
      </c>
      <c r="E72" s="47">
        <v>7000</v>
      </c>
      <c r="F72" s="47">
        <f t="shared" ref="F72" si="7">D72*E72</f>
        <v>7000</v>
      </c>
      <c r="G72" s="55" t="s">
        <v>271</v>
      </c>
    </row>
    <row r="73" spans="1:7" x14ac:dyDescent="0.25">
      <c r="A73" s="1">
        <v>22</v>
      </c>
      <c r="B73" s="10" t="s">
        <v>12</v>
      </c>
      <c r="C73" s="4" t="s">
        <v>83</v>
      </c>
      <c r="D73" s="28"/>
      <c r="E73" s="28"/>
      <c r="F73" s="43">
        <f>SUM(F74)</f>
        <v>29000</v>
      </c>
      <c r="G73" s="27"/>
    </row>
    <row r="74" spans="1:7" ht="30" x14ac:dyDescent="0.25">
      <c r="A74" s="1"/>
      <c r="B74" s="8" t="s">
        <v>148</v>
      </c>
      <c r="C74" s="4"/>
      <c r="D74" s="47">
        <v>1</v>
      </c>
      <c r="E74" s="47">
        <v>29000</v>
      </c>
      <c r="F74" s="47">
        <f t="shared" si="0"/>
        <v>29000</v>
      </c>
      <c r="G74" s="46" t="s">
        <v>157</v>
      </c>
    </row>
    <row r="75" spans="1:7" ht="30" x14ac:dyDescent="0.25">
      <c r="A75" s="1">
        <v>21</v>
      </c>
      <c r="B75" s="10" t="s">
        <v>146</v>
      </c>
      <c r="C75" s="4" t="s">
        <v>147</v>
      </c>
      <c r="D75" s="47">
        <v>1</v>
      </c>
      <c r="E75" s="47">
        <v>5000</v>
      </c>
      <c r="F75" s="48">
        <f t="shared" ref="F75" si="8">D75*E75</f>
        <v>5000</v>
      </c>
      <c r="G75" s="46" t="s">
        <v>290</v>
      </c>
    </row>
    <row r="76" spans="1:7" ht="31.5" x14ac:dyDescent="0.25">
      <c r="A76" s="1">
        <v>23</v>
      </c>
      <c r="B76" s="11" t="s">
        <v>14</v>
      </c>
      <c r="C76" s="4" t="s">
        <v>71</v>
      </c>
      <c r="D76" s="28"/>
      <c r="E76" s="28"/>
      <c r="F76" s="43">
        <f>SUM(F77:F79)</f>
        <v>68270</v>
      </c>
      <c r="G76" s="27"/>
    </row>
    <row r="77" spans="1:7" x14ac:dyDescent="0.25">
      <c r="A77" s="1"/>
      <c r="B77" s="8" t="s">
        <v>143</v>
      </c>
      <c r="C77" s="4"/>
      <c r="D77" s="47">
        <v>1</v>
      </c>
      <c r="E77" s="47">
        <v>35615</v>
      </c>
      <c r="F77" s="47">
        <f t="shared" si="0"/>
        <v>35615</v>
      </c>
      <c r="G77" s="27"/>
    </row>
    <row r="78" spans="1:7" x14ac:dyDescent="0.25">
      <c r="A78" s="1"/>
      <c r="B78" s="8" t="s">
        <v>144</v>
      </c>
      <c r="C78" s="4"/>
      <c r="D78" s="47">
        <v>1</v>
      </c>
      <c r="E78" s="47">
        <v>18930</v>
      </c>
      <c r="F78" s="47">
        <f t="shared" si="0"/>
        <v>18930</v>
      </c>
      <c r="G78" s="27"/>
    </row>
    <row r="79" spans="1:7" x14ac:dyDescent="0.25">
      <c r="A79" s="1"/>
      <c r="B79" s="8" t="s">
        <v>145</v>
      </c>
      <c r="C79" s="4"/>
      <c r="D79" s="47">
        <v>1</v>
      </c>
      <c r="E79" s="47">
        <v>13725</v>
      </c>
      <c r="F79" s="47">
        <f t="shared" ref="F79" si="9">D79*E79</f>
        <v>13725</v>
      </c>
      <c r="G79" s="27"/>
    </row>
    <row r="80" spans="1:7" ht="15.75" x14ac:dyDescent="0.25">
      <c r="A80" s="1">
        <v>24</v>
      </c>
      <c r="B80" s="11" t="s">
        <v>15</v>
      </c>
      <c r="C80" s="4" t="s">
        <v>72</v>
      </c>
      <c r="D80" s="28"/>
      <c r="E80" s="28"/>
      <c r="F80" s="43">
        <f>SUM(F81)</f>
        <v>4000</v>
      </c>
      <c r="G80" s="27"/>
    </row>
    <row r="81" spans="1:7" ht="45" x14ac:dyDescent="0.25">
      <c r="A81" s="1"/>
      <c r="B81" s="8" t="s">
        <v>121</v>
      </c>
      <c r="C81" s="4"/>
      <c r="D81" s="47">
        <v>1</v>
      </c>
      <c r="E81" s="47">
        <v>4000</v>
      </c>
      <c r="F81" s="47">
        <f t="shared" ref="F81:F165" si="10">D81*E81</f>
        <v>4000</v>
      </c>
      <c r="G81" s="46" t="s">
        <v>280</v>
      </c>
    </row>
    <row r="82" spans="1:7" ht="47.25" x14ac:dyDescent="0.25">
      <c r="A82" s="1">
        <v>25</v>
      </c>
      <c r="B82" s="12" t="s">
        <v>73</v>
      </c>
      <c r="C82" s="4" t="s">
        <v>74</v>
      </c>
      <c r="D82" s="28"/>
      <c r="E82" s="28"/>
      <c r="F82" s="28">
        <f t="shared" si="10"/>
        <v>0</v>
      </c>
      <c r="G82" s="27"/>
    </row>
    <row r="83" spans="1:7" hidden="1" x14ac:dyDescent="0.25">
      <c r="A83" s="1"/>
      <c r="B83" s="8" t="s">
        <v>20</v>
      </c>
      <c r="C83" s="4"/>
      <c r="D83" s="28"/>
      <c r="E83" s="28"/>
      <c r="F83" s="28">
        <f t="shared" si="10"/>
        <v>0</v>
      </c>
      <c r="G83" s="27"/>
    </row>
    <row r="84" spans="1:7" x14ac:dyDescent="0.25">
      <c r="A84" s="1">
        <v>26</v>
      </c>
      <c r="B84" s="3" t="s">
        <v>77</v>
      </c>
      <c r="C84" s="4" t="s">
        <v>75</v>
      </c>
      <c r="D84" s="28"/>
      <c r="E84" s="28"/>
      <c r="F84" s="43"/>
      <c r="G84" s="27"/>
    </row>
    <row r="85" spans="1:7" x14ac:dyDescent="0.25">
      <c r="A85" s="1"/>
      <c r="B85" s="4" t="s">
        <v>126</v>
      </c>
      <c r="C85" s="4"/>
      <c r="D85" s="28"/>
      <c r="E85" s="28"/>
      <c r="F85" s="28"/>
      <c r="G85" s="27"/>
    </row>
    <row r="86" spans="1:7" x14ac:dyDescent="0.25">
      <c r="A86" s="1">
        <v>27</v>
      </c>
      <c r="B86" s="3" t="s">
        <v>77</v>
      </c>
      <c r="C86" s="4" t="s">
        <v>25</v>
      </c>
      <c r="D86" s="28"/>
      <c r="E86" s="28"/>
      <c r="F86" s="43">
        <f>SUM(F87:F89)</f>
        <v>2100</v>
      </c>
      <c r="G86" s="27"/>
    </row>
    <row r="87" spans="1:7" x14ac:dyDescent="0.25">
      <c r="A87" s="1"/>
      <c r="B87" s="4" t="s">
        <v>328</v>
      </c>
      <c r="C87" s="4"/>
      <c r="D87" s="47"/>
      <c r="E87" s="47"/>
      <c r="F87" s="47"/>
      <c r="G87" s="32"/>
    </row>
    <row r="88" spans="1:7" x14ac:dyDescent="0.25">
      <c r="A88" s="1"/>
      <c r="B88" s="4" t="s">
        <v>124</v>
      </c>
      <c r="C88" s="4"/>
      <c r="D88" s="47"/>
      <c r="E88" s="47"/>
      <c r="F88" s="47"/>
      <c r="G88" s="32"/>
    </row>
    <row r="89" spans="1:7" x14ac:dyDescent="0.25">
      <c r="A89" s="1"/>
      <c r="B89" s="17" t="s">
        <v>149</v>
      </c>
      <c r="C89" s="4"/>
      <c r="D89" s="47">
        <v>3</v>
      </c>
      <c r="E89" s="47">
        <v>700</v>
      </c>
      <c r="F89" s="47">
        <f t="shared" ref="F89" si="11">D89*E89</f>
        <v>2100</v>
      </c>
      <c r="G89" s="46" t="s">
        <v>163</v>
      </c>
    </row>
    <row r="90" spans="1:7" x14ac:dyDescent="0.25">
      <c r="A90" s="1">
        <v>28</v>
      </c>
      <c r="B90" s="3" t="s">
        <v>13</v>
      </c>
      <c r="C90" s="4" t="s">
        <v>76</v>
      </c>
      <c r="D90" s="28"/>
      <c r="E90" s="28"/>
      <c r="F90" s="43">
        <f>SUM(F91:F93)</f>
        <v>154753.4</v>
      </c>
      <c r="G90" s="27"/>
    </row>
    <row r="91" spans="1:7" x14ac:dyDescent="0.25">
      <c r="A91" s="1"/>
      <c r="B91" s="4" t="s">
        <v>127</v>
      </c>
      <c r="C91" s="4"/>
      <c r="D91" s="47">
        <v>1</v>
      </c>
      <c r="E91" s="47">
        <v>5000</v>
      </c>
      <c r="F91" s="47">
        <f t="shared" si="10"/>
        <v>5000</v>
      </c>
      <c r="G91" s="46" t="s">
        <v>281</v>
      </c>
    </row>
    <row r="92" spans="1:7" x14ac:dyDescent="0.25">
      <c r="A92" s="1"/>
      <c r="B92" s="4" t="s">
        <v>128</v>
      </c>
      <c r="C92" s="4"/>
      <c r="D92" s="47">
        <v>3543</v>
      </c>
      <c r="E92" s="47">
        <v>33.799999999999997</v>
      </c>
      <c r="F92" s="47">
        <f t="shared" ref="F92" si="12">D92*E92</f>
        <v>119753.4</v>
      </c>
      <c r="G92" s="37" t="s">
        <v>129</v>
      </c>
    </row>
    <row r="93" spans="1:7" ht="45" x14ac:dyDescent="0.25">
      <c r="A93" s="1"/>
      <c r="B93" s="17" t="s">
        <v>287</v>
      </c>
      <c r="C93" s="4"/>
      <c r="D93" s="47">
        <v>1</v>
      </c>
      <c r="E93" s="47">
        <v>30000</v>
      </c>
      <c r="F93" s="47">
        <f t="shared" ref="F93" si="13">D93*E93</f>
        <v>30000</v>
      </c>
      <c r="G93" s="46" t="s">
        <v>294</v>
      </c>
    </row>
    <row r="94" spans="1:7" x14ac:dyDescent="0.25">
      <c r="A94" s="1">
        <v>29</v>
      </c>
      <c r="B94" s="3" t="s">
        <v>13</v>
      </c>
      <c r="C94" s="4" t="s">
        <v>26</v>
      </c>
      <c r="D94" s="28"/>
      <c r="E94" s="28"/>
      <c r="F94" s="43">
        <f>SUM(F95:F96)</f>
        <v>9000</v>
      </c>
      <c r="G94" s="27"/>
    </row>
    <row r="95" spans="1:7" x14ac:dyDescent="0.25">
      <c r="A95" s="1"/>
      <c r="B95" s="4" t="s">
        <v>125</v>
      </c>
      <c r="C95" s="4"/>
      <c r="D95" s="47">
        <v>2</v>
      </c>
      <c r="E95" s="47">
        <v>2000</v>
      </c>
      <c r="F95" s="47">
        <f t="shared" si="10"/>
        <v>4000</v>
      </c>
      <c r="G95" s="27"/>
    </row>
    <row r="96" spans="1:7" x14ac:dyDescent="0.25">
      <c r="A96" s="1"/>
      <c r="B96" s="4" t="s">
        <v>150</v>
      </c>
      <c r="C96" s="4"/>
      <c r="D96" s="47">
        <v>1</v>
      </c>
      <c r="E96" s="47">
        <v>5000</v>
      </c>
      <c r="F96" s="47">
        <f t="shared" ref="F96" si="14">D96*E96</f>
        <v>5000</v>
      </c>
      <c r="G96" s="32" t="s">
        <v>161</v>
      </c>
    </row>
    <row r="97" spans="1:7" x14ac:dyDescent="0.25">
      <c r="A97" s="1">
        <v>30</v>
      </c>
      <c r="B97" s="3" t="s">
        <v>78</v>
      </c>
      <c r="C97" s="4" t="s">
        <v>79</v>
      </c>
      <c r="D97" s="28">
        <v>1</v>
      </c>
      <c r="E97" s="28">
        <v>1000</v>
      </c>
      <c r="F97" s="43">
        <f t="shared" si="10"/>
        <v>1000</v>
      </c>
      <c r="G97" s="27"/>
    </row>
    <row r="98" spans="1:7" x14ac:dyDescent="0.25">
      <c r="A98" s="1"/>
      <c r="B98" s="4"/>
      <c r="C98" s="9" t="s">
        <v>82</v>
      </c>
      <c r="D98" s="28"/>
      <c r="E98" s="28"/>
      <c r="F98" s="28">
        <f>SUM(F99:F102)</f>
        <v>70039</v>
      </c>
      <c r="G98" s="27"/>
    </row>
    <row r="99" spans="1:7" x14ac:dyDescent="0.25">
      <c r="A99" s="1">
        <v>31</v>
      </c>
      <c r="B99" s="3" t="s">
        <v>6</v>
      </c>
      <c r="C99" s="4" t="s">
        <v>80</v>
      </c>
      <c r="D99" s="47">
        <v>1</v>
      </c>
      <c r="E99" s="47">
        <v>51873</v>
      </c>
      <c r="F99" s="47">
        <f t="shared" si="10"/>
        <v>51873</v>
      </c>
      <c r="G99" s="27"/>
    </row>
    <row r="100" spans="1:7" x14ac:dyDescent="0.25">
      <c r="A100" s="1">
        <v>33</v>
      </c>
      <c r="B100" s="3" t="s">
        <v>10</v>
      </c>
      <c r="C100" s="4" t="s">
        <v>81</v>
      </c>
      <c r="D100" s="47">
        <v>1</v>
      </c>
      <c r="E100" s="47">
        <v>15666</v>
      </c>
      <c r="F100" s="47">
        <f t="shared" si="10"/>
        <v>15666</v>
      </c>
      <c r="G100" s="27"/>
    </row>
    <row r="101" spans="1:7" x14ac:dyDescent="0.25">
      <c r="A101" s="1">
        <v>34</v>
      </c>
      <c r="B101" s="3" t="s">
        <v>46</v>
      </c>
      <c r="C101" s="4" t="s">
        <v>84</v>
      </c>
      <c r="D101" s="47"/>
      <c r="E101" s="47"/>
      <c r="F101" s="47">
        <f t="shared" si="10"/>
        <v>0</v>
      </c>
      <c r="G101" s="27"/>
    </row>
    <row r="102" spans="1:7" ht="14.25" customHeight="1" x14ac:dyDescent="0.25">
      <c r="A102" s="1">
        <v>35</v>
      </c>
      <c r="B102" s="3" t="s">
        <v>13</v>
      </c>
      <c r="C102" s="4" t="s">
        <v>85</v>
      </c>
      <c r="D102" s="47">
        <v>1</v>
      </c>
      <c r="E102" s="47">
        <v>2500</v>
      </c>
      <c r="F102" s="47">
        <f t="shared" si="10"/>
        <v>2500</v>
      </c>
      <c r="G102" s="27"/>
    </row>
    <row r="103" spans="1:7" hidden="1" x14ac:dyDescent="0.25">
      <c r="A103" s="1"/>
      <c r="B103" s="4"/>
      <c r="C103" s="4"/>
      <c r="D103" s="28"/>
      <c r="E103" s="28"/>
      <c r="F103" s="28">
        <f t="shared" si="10"/>
        <v>0</v>
      </c>
      <c r="G103" s="27"/>
    </row>
    <row r="104" spans="1:7" x14ac:dyDescent="0.25">
      <c r="A104" s="1"/>
      <c r="B104" s="4"/>
      <c r="C104" s="3" t="s">
        <v>91</v>
      </c>
      <c r="D104" s="28"/>
      <c r="E104" s="28"/>
      <c r="F104" s="43">
        <f>F105+F106+F107+F108+F110+F111+F112+F113</f>
        <v>344200.22</v>
      </c>
      <c r="G104" s="27"/>
    </row>
    <row r="105" spans="1:7" x14ac:dyDescent="0.25">
      <c r="A105" s="1">
        <v>36</v>
      </c>
      <c r="B105" s="3" t="s">
        <v>6</v>
      </c>
      <c r="C105" s="4" t="s">
        <v>86</v>
      </c>
      <c r="D105" s="47">
        <v>1</v>
      </c>
      <c r="E105" s="47">
        <v>176858</v>
      </c>
      <c r="F105" s="47">
        <f t="shared" si="10"/>
        <v>176858</v>
      </c>
      <c r="G105" s="27"/>
    </row>
    <row r="106" spans="1:7" x14ac:dyDescent="0.25">
      <c r="A106" s="1">
        <v>37</v>
      </c>
      <c r="B106" s="3" t="s">
        <v>10</v>
      </c>
      <c r="C106" s="4" t="s">
        <v>87</v>
      </c>
      <c r="D106" s="47">
        <v>1</v>
      </c>
      <c r="E106" s="47">
        <v>53411</v>
      </c>
      <c r="F106" s="47">
        <f t="shared" si="10"/>
        <v>53411</v>
      </c>
      <c r="G106" s="27"/>
    </row>
    <row r="107" spans="1:7" x14ac:dyDescent="0.25">
      <c r="A107" s="1"/>
      <c r="B107" s="4" t="s">
        <v>35</v>
      </c>
      <c r="C107" s="4" t="s">
        <v>315</v>
      </c>
      <c r="D107" s="22">
        <v>5000</v>
      </c>
      <c r="E107" s="57">
        <v>5.6721000000000004</v>
      </c>
      <c r="F107" s="22">
        <f t="shared" si="10"/>
        <v>28360.5</v>
      </c>
      <c r="G107" s="4"/>
    </row>
    <row r="108" spans="1:7" x14ac:dyDescent="0.25">
      <c r="A108" s="1"/>
      <c r="B108" s="4" t="s">
        <v>29</v>
      </c>
      <c r="C108" s="4" t="s">
        <v>316</v>
      </c>
      <c r="D108" s="47">
        <v>2643</v>
      </c>
      <c r="E108" s="47">
        <v>5.04</v>
      </c>
      <c r="F108" s="47">
        <f t="shared" si="10"/>
        <v>13320.72</v>
      </c>
      <c r="G108" s="27"/>
    </row>
    <row r="109" spans="1:7" s="29" customFormat="1" x14ac:dyDescent="0.25">
      <c r="A109" s="33">
        <v>38</v>
      </c>
      <c r="B109" s="31" t="s">
        <v>90</v>
      </c>
      <c r="C109" s="32" t="s">
        <v>89</v>
      </c>
      <c r="D109" s="28"/>
      <c r="E109" s="28"/>
      <c r="F109" s="28"/>
      <c r="G109" s="27"/>
    </row>
    <row r="110" spans="1:7" ht="36.75" customHeight="1" x14ac:dyDescent="0.25">
      <c r="A110" s="1">
        <v>12</v>
      </c>
      <c r="B110" s="3" t="s">
        <v>22</v>
      </c>
      <c r="C110" s="32" t="s">
        <v>296</v>
      </c>
      <c r="D110" s="47">
        <v>1</v>
      </c>
      <c r="E110" s="47">
        <v>8000</v>
      </c>
      <c r="F110" s="47">
        <f t="shared" si="10"/>
        <v>8000</v>
      </c>
      <c r="G110" s="46" t="s">
        <v>297</v>
      </c>
    </row>
    <row r="111" spans="1:7" s="29" customFormat="1" x14ac:dyDescent="0.25">
      <c r="A111" s="26">
        <v>39</v>
      </c>
      <c r="B111" s="10" t="s">
        <v>11</v>
      </c>
      <c r="C111" s="32" t="s">
        <v>300</v>
      </c>
      <c r="D111" s="47">
        <v>1</v>
      </c>
      <c r="E111" s="47">
        <v>8000</v>
      </c>
      <c r="F111" s="47">
        <f t="shared" si="10"/>
        <v>8000</v>
      </c>
      <c r="G111" s="32" t="s">
        <v>301</v>
      </c>
    </row>
    <row r="112" spans="1:7" x14ac:dyDescent="0.25">
      <c r="A112" s="1">
        <v>40</v>
      </c>
      <c r="B112" s="3" t="s">
        <v>77</v>
      </c>
      <c r="C112" s="4" t="s">
        <v>140</v>
      </c>
      <c r="D112" s="47"/>
      <c r="E112" s="47"/>
      <c r="F112" s="47"/>
      <c r="G112" s="46"/>
    </row>
    <row r="113" spans="1:7" x14ac:dyDescent="0.25">
      <c r="A113" s="1">
        <v>40</v>
      </c>
      <c r="B113" s="3" t="s">
        <v>13</v>
      </c>
      <c r="C113" s="4" t="s">
        <v>88</v>
      </c>
      <c r="D113" s="28"/>
      <c r="E113" s="28"/>
      <c r="F113" s="43">
        <f>SUM(F114:F115)</f>
        <v>56250</v>
      </c>
      <c r="G113" s="37"/>
    </row>
    <row r="114" spans="1:7" x14ac:dyDescent="0.25">
      <c r="A114" s="1"/>
      <c r="B114" s="4" t="s">
        <v>128</v>
      </c>
      <c r="C114" s="4"/>
      <c r="D114" s="47">
        <v>1</v>
      </c>
      <c r="E114" s="47">
        <v>7150</v>
      </c>
      <c r="F114" s="47">
        <f t="shared" si="10"/>
        <v>7150</v>
      </c>
      <c r="G114" s="32" t="s">
        <v>142</v>
      </c>
    </row>
    <row r="115" spans="1:7" ht="45" x14ac:dyDescent="0.25">
      <c r="A115" s="1"/>
      <c r="B115" s="17" t="s">
        <v>272</v>
      </c>
      <c r="C115" s="4"/>
      <c r="D115" s="47">
        <v>1</v>
      </c>
      <c r="E115" s="47">
        <v>49100</v>
      </c>
      <c r="F115" s="47">
        <f t="shared" ref="F115" si="15">D115*E115</f>
        <v>49100</v>
      </c>
      <c r="G115" s="46" t="s">
        <v>302</v>
      </c>
    </row>
    <row r="116" spans="1:7" x14ac:dyDescent="0.25">
      <c r="A116" s="1"/>
      <c r="B116" s="4"/>
      <c r="C116" s="3" t="s">
        <v>332</v>
      </c>
      <c r="D116" s="28"/>
      <c r="E116" s="28"/>
      <c r="F116" s="43">
        <f>SUM(F117:F121)</f>
        <v>460000</v>
      </c>
      <c r="G116" s="27"/>
    </row>
    <row r="117" spans="1:7" x14ac:dyDescent="0.25">
      <c r="A117" s="1">
        <v>41</v>
      </c>
      <c r="B117" s="3" t="s">
        <v>333</v>
      </c>
      <c r="C117" s="4" t="s">
        <v>334</v>
      </c>
      <c r="D117" s="28"/>
      <c r="E117" s="28"/>
      <c r="F117" s="28"/>
      <c r="G117" s="27"/>
    </row>
    <row r="118" spans="1:7" ht="30" x14ac:dyDescent="0.25">
      <c r="A118" s="1">
        <v>42</v>
      </c>
      <c r="B118" s="3" t="s">
        <v>335</v>
      </c>
      <c r="C118" s="4" t="s">
        <v>336</v>
      </c>
      <c r="D118" s="47">
        <v>1</v>
      </c>
      <c r="E118" s="47">
        <v>110000</v>
      </c>
      <c r="F118" s="47">
        <f t="shared" ref="F118:F121" si="16">D118*E118</f>
        <v>110000</v>
      </c>
      <c r="G118" s="46" t="s">
        <v>337</v>
      </c>
    </row>
    <row r="119" spans="1:7" x14ac:dyDescent="0.25">
      <c r="A119" s="1">
        <v>43</v>
      </c>
      <c r="B119" s="10" t="s">
        <v>12</v>
      </c>
      <c r="C119" s="4" t="s">
        <v>338</v>
      </c>
      <c r="D119" s="28"/>
      <c r="E119" s="28"/>
      <c r="F119" s="28">
        <f t="shared" si="16"/>
        <v>0</v>
      </c>
      <c r="G119" s="27"/>
    </row>
    <row r="120" spans="1:7" x14ac:dyDescent="0.25">
      <c r="A120" s="1">
        <v>44</v>
      </c>
      <c r="B120" s="3" t="s">
        <v>339</v>
      </c>
      <c r="C120" s="4" t="s">
        <v>340</v>
      </c>
      <c r="D120" s="28"/>
      <c r="E120" s="28"/>
      <c r="F120" s="28">
        <f t="shared" si="16"/>
        <v>0</v>
      </c>
      <c r="G120" s="27"/>
    </row>
    <row r="121" spans="1:7" s="16" customFormat="1" x14ac:dyDescent="0.25">
      <c r="A121" s="13">
        <v>45</v>
      </c>
      <c r="B121" s="31" t="s">
        <v>341</v>
      </c>
      <c r="C121" s="32" t="s">
        <v>342</v>
      </c>
      <c r="D121" s="47">
        <v>1</v>
      </c>
      <c r="E121" s="47">
        <v>350000</v>
      </c>
      <c r="F121" s="47">
        <f t="shared" si="16"/>
        <v>350000</v>
      </c>
      <c r="G121" s="27" t="s">
        <v>343</v>
      </c>
    </row>
    <row r="122" spans="1:7" x14ac:dyDescent="0.25">
      <c r="A122" s="1"/>
      <c r="B122" s="4"/>
      <c r="C122" s="9" t="s">
        <v>100</v>
      </c>
      <c r="D122" s="28"/>
      <c r="E122" s="28"/>
      <c r="F122" s="43">
        <f>SUM(F123)</f>
        <v>0</v>
      </c>
      <c r="G122" s="27"/>
    </row>
    <row r="123" spans="1:7" ht="29.25" x14ac:dyDescent="0.25">
      <c r="A123" s="1">
        <v>46</v>
      </c>
      <c r="B123" s="7" t="s">
        <v>92</v>
      </c>
      <c r="C123" s="4" t="s">
        <v>93</v>
      </c>
      <c r="D123" s="28"/>
      <c r="E123" s="28"/>
      <c r="F123" s="28"/>
      <c r="G123" s="27"/>
    </row>
    <row r="124" spans="1:7" x14ac:dyDescent="0.25">
      <c r="A124" s="1"/>
      <c r="B124" s="4"/>
      <c r="C124" s="9" t="s">
        <v>95</v>
      </c>
      <c r="D124" s="28"/>
      <c r="E124" s="28"/>
      <c r="F124" s="28">
        <f t="shared" si="10"/>
        <v>0</v>
      </c>
      <c r="G124" s="27"/>
    </row>
    <row r="125" spans="1:7" x14ac:dyDescent="0.25">
      <c r="A125" s="1">
        <v>47</v>
      </c>
      <c r="B125" s="3" t="s">
        <v>95</v>
      </c>
      <c r="C125" s="4" t="s">
        <v>94</v>
      </c>
      <c r="D125" s="28"/>
      <c r="E125" s="28"/>
      <c r="F125" s="43">
        <f>SUM(F126:F128)</f>
        <v>16000</v>
      </c>
      <c r="G125" s="27"/>
    </row>
    <row r="126" spans="1:7" ht="12" customHeight="1" x14ac:dyDescent="0.25">
      <c r="A126" s="1"/>
      <c r="B126" s="32" t="s">
        <v>158</v>
      </c>
      <c r="C126" s="32" t="s">
        <v>160</v>
      </c>
      <c r="D126" s="47">
        <v>2</v>
      </c>
      <c r="E126" s="47">
        <v>8000</v>
      </c>
      <c r="F126" s="47">
        <v>16000</v>
      </c>
      <c r="G126" s="27"/>
    </row>
    <row r="127" spans="1:7" ht="0.75" hidden="1" customHeight="1" x14ac:dyDescent="0.25">
      <c r="A127" s="1"/>
      <c r="B127" s="27"/>
      <c r="C127" s="27"/>
      <c r="D127" s="28"/>
      <c r="E127" s="28"/>
      <c r="F127" s="28"/>
      <c r="G127" s="27"/>
    </row>
    <row r="128" spans="1:7" ht="30" x14ac:dyDescent="0.25">
      <c r="A128" s="1"/>
      <c r="B128" s="46" t="s">
        <v>309</v>
      </c>
      <c r="C128" s="32" t="s">
        <v>159</v>
      </c>
      <c r="D128" s="47"/>
      <c r="E128" s="47"/>
      <c r="F128" s="47"/>
      <c r="G128" s="46"/>
    </row>
    <row r="129" spans="1:7" x14ac:dyDescent="0.25">
      <c r="A129" s="1"/>
      <c r="B129" s="4"/>
      <c r="C129" s="9" t="s">
        <v>97</v>
      </c>
      <c r="D129" s="28"/>
      <c r="E129" s="28"/>
      <c r="F129" s="43">
        <f>F132+F133+F134+F137+F140+F143+F145+F155+F161</f>
        <v>638613.69999999995</v>
      </c>
      <c r="G129" s="27"/>
    </row>
    <row r="130" spans="1:7" x14ac:dyDescent="0.25">
      <c r="A130" s="1">
        <v>36</v>
      </c>
      <c r="B130" s="3" t="s">
        <v>6</v>
      </c>
      <c r="C130" s="4" t="s">
        <v>326</v>
      </c>
      <c r="D130" s="47">
        <v>1</v>
      </c>
      <c r="E130" s="47">
        <v>97964.5</v>
      </c>
      <c r="F130" s="47">
        <f t="shared" ref="F130:F131" si="17">D130*E130</f>
        <v>97964.5</v>
      </c>
      <c r="G130" s="27"/>
    </row>
    <row r="131" spans="1:7" x14ac:dyDescent="0.25">
      <c r="A131" s="1">
        <v>37</v>
      </c>
      <c r="B131" s="3" t="s">
        <v>10</v>
      </c>
      <c r="C131" s="4" t="s">
        <v>327</v>
      </c>
      <c r="D131" s="47">
        <v>1</v>
      </c>
      <c r="E131" s="47">
        <v>29585</v>
      </c>
      <c r="F131" s="47">
        <f t="shared" si="17"/>
        <v>29585</v>
      </c>
      <c r="G131" s="27"/>
    </row>
    <row r="132" spans="1:7" x14ac:dyDescent="0.25">
      <c r="A132" s="1"/>
      <c r="B132" s="3"/>
      <c r="C132" s="4"/>
      <c r="D132" s="47"/>
      <c r="E132" s="47"/>
      <c r="F132" s="47">
        <f>SUM(F130:F131)</f>
        <v>127549.5</v>
      </c>
      <c r="G132" s="27"/>
    </row>
    <row r="133" spans="1:7" x14ac:dyDescent="0.25">
      <c r="A133" s="1">
        <v>48</v>
      </c>
      <c r="B133" s="3" t="s">
        <v>98</v>
      </c>
      <c r="C133" s="4" t="s">
        <v>96</v>
      </c>
      <c r="D133" s="47">
        <v>39665</v>
      </c>
      <c r="E133" s="47">
        <v>5.48</v>
      </c>
      <c r="F133" s="48">
        <f t="shared" si="10"/>
        <v>217364.2</v>
      </c>
      <c r="G133" s="27" t="s">
        <v>331</v>
      </c>
    </row>
    <row r="134" spans="1:7" ht="27.75" customHeight="1" x14ac:dyDescent="0.25">
      <c r="A134" s="1">
        <v>49</v>
      </c>
      <c r="B134" s="7" t="s">
        <v>102</v>
      </c>
      <c r="C134" s="4" t="s">
        <v>99</v>
      </c>
      <c r="D134" s="28"/>
      <c r="E134" s="28"/>
      <c r="F134" s="48">
        <f>SUM(F135:F136)</f>
        <v>6500</v>
      </c>
      <c r="G134" s="27"/>
    </row>
    <row r="135" spans="1:7" ht="30" hidden="1" x14ac:dyDescent="0.25">
      <c r="A135" s="1"/>
      <c r="B135" s="46" t="s">
        <v>282</v>
      </c>
      <c r="C135" s="4"/>
      <c r="D135" s="28"/>
      <c r="E135" s="28"/>
      <c r="F135" s="28"/>
      <c r="G135" s="27"/>
    </row>
    <row r="136" spans="1:7" x14ac:dyDescent="0.25">
      <c r="A136" s="1"/>
      <c r="B136" s="4" t="s">
        <v>311</v>
      </c>
      <c r="C136" s="4"/>
      <c r="D136" s="47">
        <v>1</v>
      </c>
      <c r="E136" s="47">
        <v>6500</v>
      </c>
      <c r="F136" s="47">
        <f t="shared" si="10"/>
        <v>6500</v>
      </c>
      <c r="G136" s="32" t="s">
        <v>312</v>
      </c>
    </row>
    <row r="137" spans="1:7" x14ac:dyDescent="0.25">
      <c r="A137" s="1">
        <v>50</v>
      </c>
      <c r="B137" s="3" t="s">
        <v>90</v>
      </c>
      <c r="C137" s="4" t="s">
        <v>101</v>
      </c>
      <c r="D137" s="28"/>
      <c r="E137" s="28"/>
      <c r="F137" s="43">
        <f>SUM(F138:F139)</f>
        <v>20000</v>
      </c>
      <c r="G137" s="27"/>
    </row>
    <row r="138" spans="1:7" ht="30" x14ac:dyDescent="0.25">
      <c r="A138" s="1"/>
      <c r="B138" s="46" t="s">
        <v>304</v>
      </c>
      <c r="C138" s="4"/>
      <c r="D138" s="47"/>
      <c r="E138" s="47"/>
      <c r="F138" s="47"/>
      <c r="G138" s="32"/>
    </row>
    <row r="139" spans="1:7" x14ac:dyDescent="0.25">
      <c r="A139" s="1"/>
      <c r="B139" s="46" t="s">
        <v>344</v>
      </c>
      <c r="C139" s="4"/>
      <c r="D139" s="47">
        <v>1</v>
      </c>
      <c r="E139" s="47">
        <v>20000</v>
      </c>
      <c r="F139" s="47">
        <v>20000</v>
      </c>
      <c r="G139" s="46"/>
    </row>
    <row r="140" spans="1:7" x14ac:dyDescent="0.25">
      <c r="A140" s="1">
        <v>51</v>
      </c>
      <c r="B140" s="3" t="s">
        <v>104</v>
      </c>
      <c r="C140" s="4" t="s">
        <v>103</v>
      </c>
      <c r="D140" s="28"/>
      <c r="E140" s="28"/>
      <c r="F140" s="28">
        <v>10000</v>
      </c>
      <c r="G140" s="27"/>
    </row>
    <row r="141" spans="1:7" ht="13.5" customHeight="1" x14ac:dyDescent="0.25">
      <c r="A141" s="1"/>
      <c r="B141" s="4" t="s">
        <v>345</v>
      </c>
      <c r="C141" s="4"/>
      <c r="D141" s="47">
        <v>1</v>
      </c>
      <c r="E141" s="47">
        <v>10000</v>
      </c>
      <c r="F141" s="47">
        <v>10000</v>
      </c>
      <c r="G141" s="46"/>
    </row>
    <row r="142" spans="1:7" hidden="1" x14ac:dyDescent="0.25">
      <c r="A142" s="1"/>
      <c r="B142" s="4" t="s">
        <v>20</v>
      </c>
      <c r="C142" s="4"/>
      <c r="D142" s="28"/>
      <c r="E142" s="28"/>
      <c r="F142" s="28">
        <f t="shared" si="10"/>
        <v>0</v>
      </c>
      <c r="G142" s="27"/>
    </row>
    <row r="143" spans="1:7" x14ac:dyDescent="0.25">
      <c r="A143" s="1">
        <v>52</v>
      </c>
      <c r="B143" s="10" t="s">
        <v>11</v>
      </c>
      <c r="C143" s="4" t="s">
        <v>151</v>
      </c>
      <c r="D143" s="28"/>
      <c r="E143" s="28"/>
      <c r="F143" s="43">
        <v>5000</v>
      </c>
      <c r="G143" s="27"/>
    </row>
    <row r="144" spans="1:7" x14ac:dyDescent="0.25">
      <c r="A144" s="1"/>
      <c r="B144" s="56" t="s">
        <v>283</v>
      </c>
      <c r="C144" s="4"/>
      <c r="D144" s="47">
        <v>1</v>
      </c>
      <c r="E144" s="47">
        <v>5000</v>
      </c>
      <c r="F144" s="47">
        <f t="shared" ref="F144" si="18">D144*E144</f>
        <v>5000</v>
      </c>
      <c r="G144" s="27"/>
    </row>
    <row r="145" spans="1:7" x14ac:dyDescent="0.25">
      <c r="A145" s="1">
        <v>52</v>
      </c>
      <c r="B145" s="10" t="s">
        <v>12</v>
      </c>
      <c r="C145" s="4" t="s">
        <v>105</v>
      </c>
      <c r="D145" s="28"/>
      <c r="E145" s="28"/>
      <c r="F145" s="43">
        <f>SUM(F146:F150)</f>
        <v>50000</v>
      </c>
      <c r="G145" s="27"/>
    </row>
    <row r="146" spans="1:7" ht="30" x14ac:dyDescent="0.25">
      <c r="A146" s="1"/>
      <c r="B146" s="17" t="s">
        <v>313</v>
      </c>
      <c r="C146" s="4"/>
      <c r="D146" s="47"/>
      <c r="E146" s="47"/>
      <c r="F146" s="47"/>
      <c r="G146" s="17"/>
    </row>
    <row r="147" spans="1:7" x14ac:dyDescent="0.25">
      <c r="A147" s="1"/>
      <c r="B147" s="4" t="s">
        <v>305</v>
      </c>
      <c r="C147" s="4"/>
      <c r="D147" s="47">
        <v>1</v>
      </c>
      <c r="E147" s="47">
        <v>50000</v>
      </c>
      <c r="F147" s="47">
        <f t="shared" si="10"/>
        <v>50000</v>
      </c>
      <c r="G147" s="32" t="s">
        <v>306</v>
      </c>
    </row>
    <row r="148" spans="1:7" x14ac:dyDescent="0.25">
      <c r="A148" s="1"/>
      <c r="B148" s="4" t="s">
        <v>307</v>
      </c>
      <c r="C148" s="4"/>
      <c r="D148" s="47"/>
      <c r="E148" s="47"/>
      <c r="F148" s="47"/>
      <c r="G148" s="32"/>
    </row>
    <row r="149" spans="1:7" x14ac:dyDescent="0.25">
      <c r="A149" s="1"/>
      <c r="B149" s="4" t="s">
        <v>308</v>
      </c>
      <c r="C149" s="4"/>
      <c r="D149" s="47"/>
      <c r="E149" s="47"/>
      <c r="F149" s="47"/>
      <c r="G149" s="32"/>
    </row>
    <row r="150" spans="1:7" x14ac:dyDescent="0.25">
      <c r="A150" s="1"/>
      <c r="B150" s="3" t="s">
        <v>303</v>
      </c>
      <c r="C150" s="4"/>
      <c r="D150" s="47"/>
      <c r="E150" s="47"/>
      <c r="F150" s="47"/>
      <c r="G150" s="32"/>
    </row>
    <row r="151" spans="1:7" x14ac:dyDescent="0.25">
      <c r="A151" s="1">
        <v>53</v>
      </c>
      <c r="B151" s="7" t="s">
        <v>317</v>
      </c>
      <c r="C151" s="4" t="s">
        <v>318</v>
      </c>
      <c r="D151" s="47"/>
      <c r="E151" s="47"/>
      <c r="F151" s="47"/>
      <c r="G151" s="46"/>
    </row>
    <row r="152" spans="1:7" ht="29.25" x14ac:dyDescent="0.25">
      <c r="A152" s="1">
        <v>53</v>
      </c>
      <c r="B152" s="7" t="s">
        <v>108</v>
      </c>
      <c r="C152" s="4" t="s">
        <v>106</v>
      </c>
      <c r="D152" s="28"/>
      <c r="E152" s="28"/>
      <c r="F152" s="43">
        <f>SUM(F153)</f>
        <v>0</v>
      </c>
      <c r="G152" s="27"/>
    </row>
    <row r="153" spans="1:7" ht="14.25" customHeight="1" x14ac:dyDescent="0.25">
      <c r="A153" s="1"/>
      <c r="B153" s="4" t="s">
        <v>310</v>
      </c>
      <c r="C153" s="4"/>
      <c r="D153" s="47"/>
      <c r="E153" s="47"/>
      <c r="F153" s="47"/>
      <c r="G153" s="27"/>
    </row>
    <row r="154" spans="1:7" hidden="1" x14ac:dyDescent="0.25">
      <c r="A154" s="1"/>
      <c r="B154" s="4"/>
      <c r="C154" s="4"/>
      <c r="D154" s="28"/>
      <c r="E154" s="28"/>
      <c r="F154" s="28">
        <f t="shared" si="10"/>
        <v>0</v>
      </c>
      <c r="G154" s="27"/>
    </row>
    <row r="155" spans="1:7" ht="29.25" x14ac:dyDescent="0.25">
      <c r="A155" s="1">
        <v>54</v>
      </c>
      <c r="B155" s="7" t="s">
        <v>109</v>
      </c>
      <c r="C155" s="4" t="s">
        <v>107</v>
      </c>
      <c r="D155" s="28"/>
      <c r="E155" s="28"/>
      <c r="F155" s="43">
        <f>F156+F157+F158</f>
        <v>52200</v>
      </c>
      <c r="G155" s="27"/>
    </row>
    <row r="156" spans="1:7" x14ac:dyDescent="0.25">
      <c r="A156" s="1"/>
      <c r="B156" s="4" t="s">
        <v>110</v>
      </c>
      <c r="C156" s="4"/>
      <c r="D156" s="47">
        <v>1194</v>
      </c>
      <c r="E156" s="47">
        <v>35.700000000000003</v>
      </c>
      <c r="F156" s="47">
        <v>32800</v>
      </c>
      <c r="G156" s="27"/>
    </row>
    <row r="157" spans="1:7" x14ac:dyDescent="0.25">
      <c r="A157" s="1"/>
      <c r="B157" s="4" t="s">
        <v>111</v>
      </c>
      <c r="C157" s="4"/>
      <c r="D157" s="47"/>
      <c r="E157" s="47"/>
      <c r="F157" s="47"/>
      <c r="G157" s="46"/>
    </row>
    <row r="158" spans="1:7" ht="60" x14ac:dyDescent="0.25">
      <c r="A158" s="1"/>
      <c r="B158" s="32" t="s">
        <v>130</v>
      </c>
      <c r="C158" s="32"/>
      <c r="D158" s="47">
        <v>1</v>
      </c>
      <c r="E158" s="47">
        <v>19400</v>
      </c>
      <c r="F158" s="47">
        <f t="shared" si="10"/>
        <v>19400</v>
      </c>
      <c r="G158" s="46" t="s">
        <v>273</v>
      </c>
    </row>
    <row r="159" spans="1:7" x14ac:dyDescent="0.25">
      <c r="A159" s="1"/>
      <c r="B159" s="4" t="s">
        <v>131</v>
      </c>
      <c r="C159" s="4"/>
      <c r="D159" s="47"/>
      <c r="E159" s="47"/>
      <c r="F159" s="47"/>
      <c r="G159" s="46"/>
    </row>
    <row r="160" spans="1:7" x14ac:dyDescent="0.25">
      <c r="A160" s="1"/>
      <c r="B160" s="4" t="s">
        <v>132</v>
      </c>
      <c r="C160" s="4"/>
      <c r="D160" s="28"/>
      <c r="E160" s="28"/>
      <c r="F160" s="28"/>
      <c r="G160" s="37"/>
    </row>
    <row r="161" spans="1:7" s="16" customFormat="1" x14ac:dyDescent="0.25">
      <c r="A161" s="13">
        <v>55</v>
      </c>
      <c r="B161" s="14" t="s">
        <v>113</v>
      </c>
      <c r="C161" s="15" t="s">
        <v>112</v>
      </c>
      <c r="D161" s="28">
        <v>1</v>
      </c>
      <c r="E161" s="43">
        <f>SUM(E162)</f>
        <v>150000</v>
      </c>
      <c r="F161" s="43">
        <f>SUM(F162)</f>
        <v>150000</v>
      </c>
      <c r="G161" s="27"/>
    </row>
    <row r="162" spans="1:7" ht="30" x14ac:dyDescent="0.25">
      <c r="A162" s="1"/>
      <c r="B162" s="4" t="s">
        <v>329</v>
      </c>
      <c r="C162" s="4"/>
      <c r="D162" s="22">
        <v>1</v>
      </c>
      <c r="E162" s="22">
        <v>150000</v>
      </c>
      <c r="F162" s="22">
        <f t="shared" si="10"/>
        <v>150000</v>
      </c>
      <c r="G162" s="17" t="s">
        <v>330</v>
      </c>
    </row>
    <row r="163" spans="1:7" x14ac:dyDescent="0.25">
      <c r="A163" s="1"/>
      <c r="B163" s="4"/>
      <c r="C163" s="9" t="s">
        <v>115</v>
      </c>
      <c r="D163" s="22"/>
      <c r="E163" s="22"/>
      <c r="F163" s="22">
        <f t="shared" si="10"/>
        <v>0</v>
      </c>
      <c r="G163" s="4"/>
    </row>
    <row r="164" spans="1:7" ht="29.25" customHeight="1" x14ac:dyDescent="0.25">
      <c r="A164" s="1">
        <v>56</v>
      </c>
      <c r="B164" s="17" t="s">
        <v>116</v>
      </c>
      <c r="C164" s="4" t="s">
        <v>114</v>
      </c>
      <c r="D164" s="22"/>
      <c r="E164" s="22"/>
      <c r="F164" s="22">
        <f t="shared" si="10"/>
        <v>0</v>
      </c>
      <c r="G164" s="4"/>
    </row>
    <row r="165" spans="1:7" hidden="1" x14ac:dyDescent="0.25">
      <c r="A165" s="1"/>
      <c r="B165" s="4"/>
      <c r="C165" s="4"/>
      <c r="D165" s="22"/>
      <c r="E165" s="22"/>
      <c r="F165" s="22">
        <f t="shared" si="10"/>
        <v>0</v>
      </c>
      <c r="G165" s="4"/>
    </row>
    <row r="166" spans="1:7" s="20" customFormat="1" ht="15.75" x14ac:dyDescent="0.25">
      <c r="A166" s="18"/>
      <c r="B166" s="19" t="s">
        <v>117</v>
      </c>
      <c r="C166" s="19"/>
      <c r="D166" s="23"/>
      <c r="E166" s="23"/>
      <c r="F166" s="23">
        <f>F6+F7+F97+F98+F104+F116+F125+F129</f>
        <v>3278920.4786999999</v>
      </c>
      <c r="G166" s="19"/>
    </row>
    <row r="168" spans="1:7" x14ac:dyDescent="0.25">
      <c r="B168" s="2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2"/>
    </sheetView>
  </sheetViews>
  <sheetFormatPr defaultRowHeight="15" x14ac:dyDescent="0.25"/>
  <cols>
    <col min="1" max="1" width="59" customWidth="1"/>
  </cols>
  <sheetData>
    <row r="1" spans="1:5" x14ac:dyDescent="0.25">
      <c r="B1" t="s">
        <v>223</v>
      </c>
    </row>
    <row r="3" spans="1:5" x14ac:dyDescent="0.25">
      <c r="A3" s="61" t="s">
        <v>322</v>
      </c>
      <c r="B3" s="61"/>
      <c r="C3" s="61"/>
      <c r="D3" s="61"/>
      <c r="E3" s="61"/>
    </row>
    <row r="5" spans="1:5" ht="45" x14ac:dyDescent="0.25">
      <c r="A5" s="34" t="s">
        <v>225</v>
      </c>
      <c r="B5" s="34" t="s">
        <v>166</v>
      </c>
      <c r="C5" s="34" t="s">
        <v>2</v>
      </c>
      <c r="D5" s="34" t="s">
        <v>226</v>
      </c>
      <c r="E5" s="35" t="s">
        <v>168</v>
      </c>
    </row>
    <row r="6" spans="1:5" x14ac:dyDescent="0.25">
      <c r="A6" s="35" t="s">
        <v>262</v>
      </c>
      <c r="B6" s="35" t="s">
        <v>170</v>
      </c>
      <c r="C6" s="35">
        <v>1</v>
      </c>
      <c r="D6" s="35">
        <v>1000</v>
      </c>
      <c r="E6" s="35">
        <f>C6*D6</f>
        <v>1000</v>
      </c>
    </row>
    <row r="7" spans="1:5" x14ac:dyDescent="0.25">
      <c r="A7" s="35" t="s">
        <v>279</v>
      </c>
      <c r="B7" s="35" t="s">
        <v>170</v>
      </c>
      <c r="C7" s="35">
        <v>2</v>
      </c>
      <c r="D7" s="35">
        <v>1500</v>
      </c>
      <c r="E7" s="35">
        <f>C7*D7</f>
        <v>3000</v>
      </c>
    </row>
    <row r="8" spans="1:5" ht="30" x14ac:dyDescent="0.25">
      <c r="A8" s="34" t="s">
        <v>263</v>
      </c>
      <c r="B8" s="35" t="s">
        <v>170</v>
      </c>
      <c r="C8" s="35">
        <v>1</v>
      </c>
      <c r="D8" s="35">
        <v>7000</v>
      </c>
      <c r="E8" s="35">
        <f t="shared" ref="E8:E11" si="0">C8*D8</f>
        <v>7000</v>
      </c>
    </row>
    <row r="9" spans="1:5" x14ac:dyDescent="0.25">
      <c r="A9" s="35" t="s">
        <v>278</v>
      </c>
      <c r="B9" s="35" t="s">
        <v>170</v>
      </c>
      <c r="C9" s="35">
        <v>1</v>
      </c>
      <c r="D9" s="35">
        <v>9000</v>
      </c>
      <c r="E9" s="35">
        <f t="shared" si="0"/>
        <v>9000</v>
      </c>
    </row>
    <row r="10" spans="1:5" x14ac:dyDescent="0.25">
      <c r="A10" s="35" t="s">
        <v>277</v>
      </c>
      <c r="B10" s="35" t="s">
        <v>170</v>
      </c>
      <c r="C10" s="35">
        <v>1</v>
      </c>
      <c r="D10" s="35">
        <v>10000</v>
      </c>
      <c r="E10" s="35">
        <f t="shared" si="0"/>
        <v>10000</v>
      </c>
    </row>
    <row r="11" spans="1:5" x14ac:dyDescent="0.25">
      <c r="A11" s="35" t="s">
        <v>264</v>
      </c>
      <c r="B11" s="35" t="s">
        <v>170</v>
      </c>
      <c r="C11" s="35">
        <v>2</v>
      </c>
      <c r="D11" s="35">
        <v>1500</v>
      </c>
      <c r="E11" s="35">
        <f t="shared" si="0"/>
        <v>3000</v>
      </c>
    </row>
    <row r="12" spans="1:5" x14ac:dyDescent="0.25">
      <c r="A12" s="35" t="s">
        <v>265</v>
      </c>
      <c r="B12" s="35"/>
      <c r="C12" s="35"/>
      <c r="D12" s="35"/>
      <c r="E12" s="35">
        <f>SUM(E6:E11)</f>
        <v>33000</v>
      </c>
    </row>
  </sheetData>
  <mergeCells count="1">
    <mergeCell ref="A3:E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6" workbookViewId="0">
      <selection activeCell="A3" sqref="A3:E3"/>
    </sheetView>
  </sheetViews>
  <sheetFormatPr defaultRowHeight="15" x14ac:dyDescent="0.25"/>
  <cols>
    <col min="1" max="1" width="35.42578125" customWidth="1"/>
    <col min="2" max="2" width="11.85546875" customWidth="1"/>
    <col min="5" max="5" width="19.28515625" customWidth="1"/>
  </cols>
  <sheetData>
    <row r="1" spans="1:5" x14ac:dyDescent="0.25">
      <c r="B1" t="s">
        <v>213</v>
      </c>
    </row>
    <row r="3" spans="1:5" x14ac:dyDescent="0.25">
      <c r="A3" s="59" t="s">
        <v>321</v>
      </c>
      <c r="B3" s="59"/>
      <c r="C3" s="59"/>
      <c r="D3" s="59"/>
      <c r="E3" s="59"/>
    </row>
    <row r="5" spans="1:5" ht="30" x14ac:dyDescent="0.25">
      <c r="A5" s="34" t="s">
        <v>165</v>
      </c>
      <c r="B5" s="34" t="s">
        <v>166</v>
      </c>
      <c r="C5" s="34" t="s">
        <v>2</v>
      </c>
      <c r="D5" s="34" t="s">
        <v>167</v>
      </c>
      <c r="E5" s="35" t="s">
        <v>168</v>
      </c>
    </row>
    <row r="6" spans="1:5" x14ac:dyDescent="0.25">
      <c r="A6" s="35" t="s">
        <v>234</v>
      </c>
      <c r="B6" s="35" t="s">
        <v>170</v>
      </c>
      <c r="C6" s="35">
        <v>56</v>
      </c>
      <c r="D6" s="35">
        <v>12</v>
      </c>
      <c r="E6" s="35">
        <f t="shared" ref="E6:E33" si="0">C6*D6</f>
        <v>672</v>
      </c>
    </row>
    <row r="7" spans="1:5" x14ac:dyDescent="0.25">
      <c r="A7" s="35" t="s">
        <v>235</v>
      </c>
      <c r="B7" s="35" t="s">
        <v>170</v>
      </c>
      <c r="C7" s="35">
        <v>1</v>
      </c>
      <c r="D7" s="35">
        <v>200</v>
      </c>
      <c r="E7" s="35">
        <f t="shared" si="0"/>
        <v>200</v>
      </c>
    </row>
    <row r="8" spans="1:5" x14ac:dyDescent="0.25">
      <c r="A8" s="35" t="s">
        <v>236</v>
      </c>
      <c r="B8" s="35" t="s">
        <v>170</v>
      </c>
      <c r="C8" s="35">
        <v>10</v>
      </c>
      <c r="D8" s="35">
        <v>75</v>
      </c>
      <c r="E8" s="35">
        <f t="shared" si="0"/>
        <v>750</v>
      </c>
    </row>
    <row r="9" spans="1:5" x14ac:dyDescent="0.25">
      <c r="A9" s="35" t="s">
        <v>237</v>
      </c>
      <c r="B9" s="35" t="s">
        <v>170</v>
      </c>
      <c r="C9" s="35">
        <v>1</v>
      </c>
      <c r="D9" s="35">
        <v>600</v>
      </c>
      <c r="E9" s="35">
        <f t="shared" si="0"/>
        <v>600</v>
      </c>
    </row>
    <row r="10" spans="1:5" x14ac:dyDescent="0.25">
      <c r="A10" s="35" t="s">
        <v>238</v>
      </c>
      <c r="B10" s="35" t="s">
        <v>170</v>
      </c>
      <c r="C10" s="35">
        <v>1</v>
      </c>
      <c r="D10" s="35">
        <v>2500</v>
      </c>
      <c r="E10" s="35">
        <f t="shared" si="0"/>
        <v>2500</v>
      </c>
    </row>
    <row r="11" spans="1:5" x14ac:dyDescent="0.25">
      <c r="A11" s="34" t="s">
        <v>239</v>
      </c>
      <c r="B11" s="35" t="s">
        <v>170</v>
      </c>
      <c r="C11" s="35">
        <v>1</v>
      </c>
      <c r="D11" s="35">
        <v>600</v>
      </c>
      <c r="E11" s="35">
        <f t="shared" si="0"/>
        <v>600</v>
      </c>
    </row>
    <row r="12" spans="1:5" x14ac:dyDescent="0.25">
      <c r="A12" s="35" t="s">
        <v>240</v>
      </c>
      <c r="B12" s="35" t="s">
        <v>170</v>
      </c>
      <c r="C12" s="35">
        <v>1</v>
      </c>
      <c r="D12" s="35">
        <v>250</v>
      </c>
      <c r="E12" s="35">
        <f t="shared" si="0"/>
        <v>250</v>
      </c>
    </row>
    <row r="13" spans="1:5" x14ac:dyDescent="0.25">
      <c r="A13" s="35" t="s">
        <v>241</v>
      </c>
      <c r="B13" s="35" t="s">
        <v>170</v>
      </c>
      <c r="C13" s="35">
        <v>1</v>
      </c>
      <c r="D13" s="35">
        <v>1200</v>
      </c>
      <c r="E13" s="35">
        <f t="shared" si="0"/>
        <v>1200</v>
      </c>
    </row>
    <row r="14" spans="1:5" x14ac:dyDescent="0.25">
      <c r="A14" s="35" t="s">
        <v>242</v>
      </c>
      <c r="B14" s="35" t="s">
        <v>170</v>
      </c>
      <c r="C14" s="35">
        <v>1</v>
      </c>
      <c r="D14" s="35">
        <v>500</v>
      </c>
      <c r="E14" s="35">
        <f t="shared" si="0"/>
        <v>500</v>
      </c>
    </row>
    <row r="15" spans="1:5" x14ac:dyDescent="0.25">
      <c r="A15" s="35" t="s">
        <v>243</v>
      </c>
      <c r="B15" s="35" t="s">
        <v>170</v>
      </c>
      <c r="C15" s="35">
        <v>25</v>
      </c>
      <c r="D15" s="35">
        <v>25</v>
      </c>
      <c r="E15" s="35">
        <f t="shared" si="0"/>
        <v>625</v>
      </c>
    </row>
    <row r="16" spans="1:5" x14ac:dyDescent="0.25">
      <c r="A16" s="35" t="s">
        <v>244</v>
      </c>
      <c r="B16" s="35" t="s">
        <v>170</v>
      </c>
      <c r="C16" s="35">
        <v>15</v>
      </c>
      <c r="D16" s="35">
        <v>50</v>
      </c>
      <c r="E16" s="35">
        <f t="shared" si="0"/>
        <v>750</v>
      </c>
    </row>
    <row r="17" spans="1:5" x14ac:dyDescent="0.25">
      <c r="A17" s="35" t="s">
        <v>245</v>
      </c>
      <c r="B17" s="35" t="s">
        <v>170</v>
      </c>
      <c r="C17" s="35">
        <v>1</v>
      </c>
      <c r="D17" s="35">
        <v>700</v>
      </c>
      <c r="E17" s="35">
        <f t="shared" si="0"/>
        <v>700</v>
      </c>
    </row>
    <row r="18" spans="1:5" x14ac:dyDescent="0.25">
      <c r="A18" s="35" t="s">
        <v>246</v>
      </c>
      <c r="B18" s="35" t="s">
        <v>170</v>
      </c>
      <c r="C18" s="35">
        <v>2</v>
      </c>
      <c r="D18" s="35">
        <v>500</v>
      </c>
      <c r="E18" s="35">
        <f t="shared" si="0"/>
        <v>1000</v>
      </c>
    </row>
    <row r="19" spans="1:5" x14ac:dyDescent="0.25">
      <c r="A19" s="35" t="s">
        <v>247</v>
      </c>
      <c r="B19" s="35" t="s">
        <v>170</v>
      </c>
      <c r="C19" s="35">
        <v>20</v>
      </c>
      <c r="D19" s="35">
        <v>40</v>
      </c>
      <c r="E19" s="35">
        <f t="shared" si="0"/>
        <v>800</v>
      </c>
    </row>
    <row r="20" spans="1:5" x14ac:dyDescent="0.25">
      <c r="A20" s="35" t="s">
        <v>248</v>
      </c>
      <c r="B20" s="35" t="s">
        <v>170</v>
      </c>
      <c r="C20" s="35">
        <v>20</v>
      </c>
      <c r="D20" s="35">
        <v>40</v>
      </c>
      <c r="E20" s="35">
        <f t="shared" si="0"/>
        <v>800</v>
      </c>
    </row>
    <row r="21" spans="1:5" x14ac:dyDescent="0.25">
      <c r="A21" s="35" t="s">
        <v>249</v>
      </c>
      <c r="B21" s="35" t="s">
        <v>170</v>
      </c>
      <c r="C21" s="35">
        <v>20</v>
      </c>
      <c r="D21" s="35">
        <v>70</v>
      </c>
      <c r="E21" s="35">
        <f t="shared" si="0"/>
        <v>1400</v>
      </c>
    </row>
    <row r="22" spans="1:5" x14ac:dyDescent="0.25">
      <c r="A22" s="35" t="s">
        <v>250</v>
      </c>
      <c r="B22" s="35" t="s">
        <v>170</v>
      </c>
      <c r="C22" s="35">
        <v>50</v>
      </c>
      <c r="D22" s="35">
        <v>80</v>
      </c>
      <c r="E22" s="35">
        <f t="shared" si="0"/>
        <v>4000</v>
      </c>
    </row>
    <row r="23" spans="1:5" x14ac:dyDescent="0.25">
      <c r="A23" s="35" t="s">
        <v>251</v>
      </c>
      <c r="B23" s="35" t="s">
        <v>170</v>
      </c>
      <c r="C23" s="35">
        <v>50</v>
      </c>
      <c r="D23" s="35">
        <v>450</v>
      </c>
      <c r="E23" s="35">
        <f t="shared" si="0"/>
        <v>22500</v>
      </c>
    </row>
    <row r="24" spans="1:5" x14ac:dyDescent="0.25">
      <c r="A24" s="35" t="s">
        <v>252</v>
      </c>
      <c r="B24" s="35"/>
      <c r="C24" s="35">
        <v>1</v>
      </c>
      <c r="D24" s="35">
        <v>65</v>
      </c>
      <c r="E24" s="35">
        <f t="shared" si="0"/>
        <v>65</v>
      </c>
    </row>
    <row r="25" spans="1:5" x14ac:dyDescent="0.25">
      <c r="A25" s="35" t="s">
        <v>253</v>
      </c>
      <c r="B25" s="35"/>
      <c r="C25" s="35">
        <v>5</v>
      </c>
      <c r="D25" s="35">
        <v>300</v>
      </c>
      <c r="E25" s="35">
        <f t="shared" si="0"/>
        <v>1500</v>
      </c>
    </row>
    <row r="26" spans="1:5" x14ac:dyDescent="0.25">
      <c r="A26" s="35" t="s">
        <v>254</v>
      </c>
      <c r="B26" s="35"/>
      <c r="C26" s="35">
        <v>5</v>
      </c>
      <c r="D26" s="35">
        <v>300</v>
      </c>
      <c r="E26" s="35">
        <f t="shared" si="0"/>
        <v>1500</v>
      </c>
    </row>
    <row r="27" spans="1:5" x14ac:dyDescent="0.25">
      <c r="A27" s="35" t="s">
        <v>255</v>
      </c>
      <c r="B27" s="35"/>
      <c r="C27" s="35">
        <v>57</v>
      </c>
      <c r="D27" s="35">
        <v>200</v>
      </c>
      <c r="E27" s="35">
        <f t="shared" si="0"/>
        <v>11400</v>
      </c>
    </row>
    <row r="28" spans="1:5" x14ac:dyDescent="0.25">
      <c r="A28" s="35" t="s">
        <v>256</v>
      </c>
      <c r="B28" s="35"/>
      <c r="C28" s="35">
        <v>3</v>
      </c>
      <c r="D28" s="35">
        <v>400</v>
      </c>
      <c r="E28" s="35">
        <f t="shared" si="0"/>
        <v>1200</v>
      </c>
    </row>
    <row r="29" spans="1:5" x14ac:dyDescent="0.25">
      <c r="A29" s="35" t="s">
        <v>257</v>
      </c>
      <c r="B29" s="35"/>
      <c r="C29" s="35">
        <v>1</v>
      </c>
      <c r="D29" s="35">
        <v>600</v>
      </c>
      <c r="E29" s="35">
        <f t="shared" si="0"/>
        <v>600</v>
      </c>
    </row>
    <row r="30" spans="1:5" x14ac:dyDescent="0.25">
      <c r="A30" s="35" t="s">
        <v>258</v>
      </c>
      <c r="B30" s="35"/>
      <c r="C30" s="35">
        <v>12</v>
      </c>
      <c r="D30" s="35">
        <v>200</v>
      </c>
      <c r="E30" s="35">
        <f t="shared" si="0"/>
        <v>2400</v>
      </c>
    </row>
    <row r="31" spans="1:5" x14ac:dyDescent="0.25">
      <c r="A31" s="35" t="s">
        <v>259</v>
      </c>
      <c r="B31" s="35"/>
      <c r="C31" s="35">
        <v>1</v>
      </c>
      <c r="D31" s="35">
        <v>600</v>
      </c>
      <c r="E31" s="35">
        <f t="shared" si="0"/>
        <v>600</v>
      </c>
    </row>
    <row r="32" spans="1:5" x14ac:dyDescent="0.25">
      <c r="A32" s="35" t="s">
        <v>260</v>
      </c>
      <c r="B32" s="35"/>
      <c r="C32" s="35">
        <v>1</v>
      </c>
      <c r="D32" s="35">
        <v>100</v>
      </c>
      <c r="E32" s="35">
        <f t="shared" si="0"/>
        <v>100</v>
      </c>
    </row>
    <row r="33" spans="1:5" x14ac:dyDescent="0.25">
      <c r="A33" s="35" t="s">
        <v>261</v>
      </c>
      <c r="B33" s="35"/>
      <c r="C33" s="35">
        <v>1</v>
      </c>
      <c r="D33" s="35">
        <v>420</v>
      </c>
      <c r="E33" s="35">
        <f t="shared" si="0"/>
        <v>420</v>
      </c>
    </row>
    <row r="34" spans="1:5" x14ac:dyDescent="0.25">
      <c r="A34" s="35"/>
      <c r="B34" s="35"/>
      <c r="C34" s="35"/>
      <c r="D34" s="35"/>
      <c r="E34" s="35">
        <f>SUM(E6:E33)</f>
        <v>59632</v>
      </c>
    </row>
  </sheetData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K6" sqref="K6"/>
    </sheetView>
  </sheetViews>
  <sheetFormatPr defaultRowHeight="15" x14ac:dyDescent="0.25"/>
  <cols>
    <col min="1" max="1" width="36.5703125" customWidth="1"/>
    <col min="5" max="5" width="20.5703125" customWidth="1"/>
  </cols>
  <sheetData>
    <row r="1" spans="1:5" x14ac:dyDescent="0.25">
      <c r="B1" t="s">
        <v>164</v>
      </c>
    </row>
    <row r="2" spans="1:5" ht="6" customHeight="1" x14ac:dyDescent="0.25"/>
    <row r="3" spans="1:5" x14ac:dyDescent="0.25">
      <c r="A3" s="59" t="s">
        <v>291</v>
      </c>
      <c r="B3" s="59"/>
      <c r="C3" s="59"/>
      <c r="D3" s="59"/>
      <c r="E3" s="59"/>
    </row>
    <row r="5" spans="1:5" ht="45" x14ac:dyDescent="0.25">
      <c r="A5" s="34" t="s">
        <v>165</v>
      </c>
      <c r="B5" s="34" t="s">
        <v>166</v>
      </c>
      <c r="C5" s="34" t="s">
        <v>2</v>
      </c>
      <c r="D5" s="34" t="s">
        <v>167</v>
      </c>
      <c r="E5" s="35" t="s">
        <v>168</v>
      </c>
    </row>
    <row r="6" spans="1:5" x14ac:dyDescent="0.25">
      <c r="A6" s="35" t="s">
        <v>169</v>
      </c>
      <c r="B6" s="35" t="s">
        <v>170</v>
      </c>
      <c r="C6" s="35">
        <v>35</v>
      </c>
      <c r="D6" s="35">
        <v>50</v>
      </c>
      <c r="E6" s="35">
        <f>C6*D6</f>
        <v>1750</v>
      </c>
    </row>
    <row r="7" spans="1:5" x14ac:dyDescent="0.25">
      <c r="A7" s="35" t="s">
        <v>171</v>
      </c>
      <c r="B7" s="35" t="s">
        <v>170</v>
      </c>
      <c r="C7" s="35">
        <v>15</v>
      </c>
      <c r="D7" s="35">
        <v>50</v>
      </c>
      <c r="E7" s="35">
        <f t="shared" ref="E7:E48" si="0">C7*D7</f>
        <v>750</v>
      </c>
    </row>
    <row r="8" spans="1:5" x14ac:dyDescent="0.25">
      <c r="A8" s="35" t="s">
        <v>172</v>
      </c>
      <c r="B8" s="35" t="s">
        <v>170</v>
      </c>
      <c r="C8" s="35">
        <v>3</v>
      </c>
      <c r="D8" s="35">
        <v>400</v>
      </c>
      <c r="E8" s="35">
        <f t="shared" si="0"/>
        <v>1200</v>
      </c>
    </row>
    <row r="9" spans="1:5" x14ac:dyDescent="0.25">
      <c r="A9" s="35" t="s">
        <v>173</v>
      </c>
      <c r="B9" s="35" t="s">
        <v>170</v>
      </c>
      <c r="C9" s="35">
        <v>15</v>
      </c>
      <c r="D9" s="35">
        <v>15</v>
      </c>
      <c r="E9" s="35">
        <f t="shared" si="0"/>
        <v>225</v>
      </c>
    </row>
    <row r="10" spans="1:5" x14ac:dyDescent="0.25">
      <c r="A10" s="35" t="s">
        <v>174</v>
      </c>
      <c r="B10" s="35" t="s">
        <v>170</v>
      </c>
      <c r="C10" s="35">
        <v>3</v>
      </c>
      <c r="D10" s="35">
        <v>20</v>
      </c>
      <c r="E10" s="35">
        <f t="shared" si="0"/>
        <v>60</v>
      </c>
    </row>
    <row r="11" spans="1:5" x14ac:dyDescent="0.25">
      <c r="A11" s="34" t="s">
        <v>175</v>
      </c>
      <c r="B11" s="35" t="s">
        <v>170</v>
      </c>
      <c r="C11" s="35">
        <v>6</v>
      </c>
      <c r="D11" s="35">
        <v>50</v>
      </c>
      <c r="E11" s="35">
        <f t="shared" si="0"/>
        <v>300</v>
      </c>
    </row>
    <row r="12" spans="1:5" x14ac:dyDescent="0.25">
      <c r="A12" s="35" t="s">
        <v>176</v>
      </c>
      <c r="B12" s="35" t="s">
        <v>170</v>
      </c>
      <c r="C12" s="35">
        <v>21</v>
      </c>
      <c r="D12" s="35">
        <v>300</v>
      </c>
      <c r="E12" s="35">
        <f t="shared" si="0"/>
        <v>6300</v>
      </c>
    </row>
    <row r="13" spans="1:5" x14ac:dyDescent="0.25">
      <c r="A13" s="35" t="s">
        <v>177</v>
      </c>
      <c r="B13" s="35" t="s">
        <v>170</v>
      </c>
      <c r="C13" s="35">
        <v>20</v>
      </c>
      <c r="D13" s="35">
        <v>15</v>
      </c>
      <c r="E13" s="35">
        <f t="shared" si="0"/>
        <v>300</v>
      </c>
    </row>
    <row r="14" spans="1:5" x14ac:dyDescent="0.25">
      <c r="A14" s="35" t="s">
        <v>178</v>
      </c>
      <c r="B14" s="35" t="s">
        <v>170</v>
      </c>
      <c r="C14" s="35">
        <v>30</v>
      </c>
      <c r="D14" s="35">
        <v>200</v>
      </c>
      <c r="E14" s="35">
        <f t="shared" si="0"/>
        <v>6000</v>
      </c>
    </row>
    <row r="15" spans="1:5" x14ac:dyDescent="0.25">
      <c r="A15" s="35" t="s">
        <v>179</v>
      </c>
      <c r="B15" s="35" t="s">
        <v>170</v>
      </c>
      <c r="C15" s="35">
        <v>20</v>
      </c>
      <c r="D15" s="35">
        <v>50</v>
      </c>
      <c r="E15" s="35">
        <f t="shared" si="0"/>
        <v>1000</v>
      </c>
    </row>
    <row r="16" spans="1:5" x14ac:dyDescent="0.25">
      <c r="A16" s="35" t="s">
        <v>180</v>
      </c>
      <c r="B16" s="35" t="s">
        <v>170</v>
      </c>
      <c r="C16" s="35">
        <v>3</v>
      </c>
      <c r="D16" s="35">
        <v>100</v>
      </c>
      <c r="E16" s="35">
        <f t="shared" si="0"/>
        <v>300</v>
      </c>
    </row>
    <row r="17" spans="1:5" x14ac:dyDescent="0.25">
      <c r="A17" s="35" t="s">
        <v>181</v>
      </c>
      <c r="B17" s="35" t="s">
        <v>170</v>
      </c>
      <c r="C17" s="35">
        <v>30</v>
      </c>
      <c r="D17" s="35">
        <v>20</v>
      </c>
      <c r="E17" s="35">
        <f t="shared" si="0"/>
        <v>600</v>
      </c>
    </row>
    <row r="18" spans="1:5" x14ac:dyDescent="0.25">
      <c r="A18" s="35" t="s">
        <v>182</v>
      </c>
      <c r="B18" s="35" t="s">
        <v>170</v>
      </c>
      <c r="C18" s="35">
        <v>60</v>
      </c>
      <c r="D18" s="35">
        <v>50</v>
      </c>
      <c r="E18" s="35">
        <f t="shared" si="0"/>
        <v>3000</v>
      </c>
    </row>
    <row r="19" spans="1:5" x14ac:dyDescent="0.25">
      <c r="A19" s="35" t="s">
        <v>183</v>
      </c>
      <c r="B19" s="35" t="s">
        <v>170</v>
      </c>
      <c r="C19" s="35">
        <v>3</v>
      </c>
      <c r="D19" s="35">
        <v>70</v>
      </c>
      <c r="E19" s="35">
        <f t="shared" si="0"/>
        <v>210</v>
      </c>
    </row>
    <row r="20" spans="1:5" x14ac:dyDescent="0.25">
      <c r="A20" s="35" t="s">
        <v>184</v>
      </c>
      <c r="B20" s="35" t="s">
        <v>170</v>
      </c>
      <c r="C20" s="35">
        <v>3</v>
      </c>
      <c r="D20" s="35">
        <v>150</v>
      </c>
      <c r="E20" s="35">
        <f t="shared" si="0"/>
        <v>450</v>
      </c>
    </row>
    <row r="21" spans="1:5" x14ac:dyDescent="0.25">
      <c r="A21" s="35" t="s">
        <v>185</v>
      </c>
      <c r="B21" s="35" t="s">
        <v>170</v>
      </c>
      <c r="C21" s="35">
        <v>3</v>
      </c>
      <c r="D21" s="35">
        <v>450</v>
      </c>
      <c r="E21" s="35">
        <f t="shared" si="0"/>
        <v>1350</v>
      </c>
    </row>
    <row r="22" spans="1:5" x14ac:dyDescent="0.25">
      <c r="A22" s="35" t="s">
        <v>186</v>
      </c>
      <c r="B22" s="35" t="s">
        <v>170</v>
      </c>
      <c r="C22" s="35">
        <v>6</v>
      </c>
      <c r="D22" s="35">
        <v>100</v>
      </c>
      <c r="E22" s="35">
        <f t="shared" si="0"/>
        <v>600</v>
      </c>
    </row>
    <row r="23" spans="1:5" x14ac:dyDescent="0.25">
      <c r="A23" s="35" t="s">
        <v>187</v>
      </c>
      <c r="B23" s="35" t="s">
        <v>170</v>
      </c>
      <c r="C23" s="35">
        <v>9</v>
      </c>
      <c r="D23" s="35">
        <v>150</v>
      </c>
      <c r="E23" s="35">
        <f t="shared" si="0"/>
        <v>1350</v>
      </c>
    </row>
    <row r="24" spans="1:5" x14ac:dyDescent="0.25">
      <c r="A24" s="35" t="s">
        <v>188</v>
      </c>
      <c r="B24" s="35" t="s">
        <v>170</v>
      </c>
      <c r="C24" s="35">
        <v>3</v>
      </c>
      <c r="D24" s="35">
        <v>150</v>
      </c>
      <c r="E24" s="35">
        <f t="shared" si="0"/>
        <v>450</v>
      </c>
    </row>
    <row r="25" spans="1:5" x14ac:dyDescent="0.25">
      <c r="A25" s="35" t="s">
        <v>189</v>
      </c>
      <c r="B25" s="35" t="s">
        <v>170</v>
      </c>
      <c r="C25" s="35">
        <v>3</v>
      </c>
      <c r="D25" s="35">
        <v>100</v>
      </c>
      <c r="E25" s="35">
        <f t="shared" si="0"/>
        <v>300</v>
      </c>
    </row>
    <row r="26" spans="1:5" x14ac:dyDescent="0.25">
      <c r="A26" s="35" t="s">
        <v>190</v>
      </c>
      <c r="B26" s="35" t="s">
        <v>170</v>
      </c>
      <c r="C26" s="35">
        <v>50</v>
      </c>
      <c r="D26" s="35">
        <v>150</v>
      </c>
      <c r="E26" s="35">
        <f t="shared" si="0"/>
        <v>7500</v>
      </c>
    </row>
    <row r="27" spans="1:5" x14ac:dyDescent="0.25">
      <c r="A27" s="35" t="s">
        <v>191</v>
      </c>
      <c r="B27" s="35" t="s">
        <v>170</v>
      </c>
      <c r="C27" s="35">
        <v>3</v>
      </c>
      <c r="D27" s="35">
        <v>1000</v>
      </c>
      <c r="E27" s="35">
        <f t="shared" si="0"/>
        <v>3000</v>
      </c>
    </row>
    <row r="28" spans="1:5" x14ac:dyDescent="0.25">
      <c r="A28" s="35" t="s">
        <v>192</v>
      </c>
      <c r="B28" s="35" t="s">
        <v>170</v>
      </c>
      <c r="C28" s="35">
        <v>5</v>
      </c>
      <c r="D28" s="35">
        <v>250</v>
      </c>
      <c r="E28" s="35">
        <f t="shared" si="0"/>
        <v>1250</v>
      </c>
    </row>
    <row r="29" spans="1:5" x14ac:dyDescent="0.25">
      <c r="A29" s="35" t="s">
        <v>193</v>
      </c>
      <c r="B29" s="35" t="s">
        <v>170</v>
      </c>
      <c r="C29" s="35">
        <v>30</v>
      </c>
      <c r="D29" s="35">
        <v>100</v>
      </c>
      <c r="E29" s="35">
        <f t="shared" si="0"/>
        <v>3000</v>
      </c>
    </row>
    <row r="30" spans="1:5" x14ac:dyDescent="0.25">
      <c r="A30" s="35" t="s">
        <v>194</v>
      </c>
      <c r="B30" s="35" t="s">
        <v>170</v>
      </c>
      <c r="C30" s="35">
        <v>6</v>
      </c>
      <c r="D30" s="35">
        <v>100</v>
      </c>
      <c r="E30" s="35">
        <f t="shared" si="0"/>
        <v>600</v>
      </c>
    </row>
    <row r="31" spans="1:5" x14ac:dyDescent="0.25">
      <c r="A31" s="35" t="s">
        <v>195</v>
      </c>
      <c r="B31" s="35" t="s">
        <v>170</v>
      </c>
      <c r="C31" s="35">
        <v>3</v>
      </c>
      <c r="D31" s="35">
        <v>1500</v>
      </c>
      <c r="E31" s="35">
        <f t="shared" si="0"/>
        <v>4500</v>
      </c>
    </row>
    <row r="32" spans="1:5" x14ac:dyDescent="0.25">
      <c r="A32" s="35" t="s">
        <v>196</v>
      </c>
      <c r="B32" s="35" t="s">
        <v>170</v>
      </c>
      <c r="C32" s="35">
        <v>3</v>
      </c>
      <c r="D32" s="35">
        <v>500</v>
      </c>
      <c r="E32" s="35">
        <f t="shared" si="0"/>
        <v>1500</v>
      </c>
    </row>
    <row r="33" spans="1:5" x14ac:dyDescent="0.25">
      <c r="A33" s="35" t="s">
        <v>197</v>
      </c>
      <c r="B33" s="35" t="s">
        <v>170</v>
      </c>
      <c r="C33" s="35">
        <v>6</v>
      </c>
      <c r="D33" s="35">
        <v>150</v>
      </c>
      <c r="E33" s="35">
        <f t="shared" si="0"/>
        <v>900</v>
      </c>
    </row>
    <row r="34" spans="1:5" x14ac:dyDescent="0.25">
      <c r="A34" s="35" t="s">
        <v>198</v>
      </c>
      <c r="B34" s="35" t="s">
        <v>170</v>
      </c>
      <c r="C34" s="35">
        <v>3</v>
      </c>
      <c r="D34" s="35">
        <v>150</v>
      </c>
      <c r="E34" s="35">
        <f t="shared" si="0"/>
        <v>450</v>
      </c>
    </row>
    <row r="35" spans="1:5" x14ac:dyDescent="0.25">
      <c r="A35" s="35" t="s">
        <v>199</v>
      </c>
      <c r="B35" s="35" t="s">
        <v>170</v>
      </c>
      <c r="C35" s="35">
        <v>12</v>
      </c>
      <c r="D35" s="35">
        <v>220</v>
      </c>
      <c r="E35" s="35">
        <f t="shared" si="0"/>
        <v>2640</v>
      </c>
    </row>
    <row r="36" spans="1:5" x14ac:dyDescent="0.25">
      <c r="A36" s="35" t="s">
        <v>200</v>
      </c>
      <c r="B36" s="35" t="s">
        <v>170</v>
      </c>
      <c r="C36" s="35">
        <v>3</v>
      </c>
      <c r="D36" s="35">
        <v>30</v>
      </c>
      <c r="E36" s="35">
        <f t="shared" si="0"/>
        <v>90</v>
      </c>
    </row>
    <row r="37" spans="1:5" x14ac:dyDescent="0.25">
      <c r="A37" s="35" t="s">
        <v>201</v>
      </c>
      <c r="B37" s="35" t="s">
        <v>170</v>
      </c>
      <c r="C37" s="35">
        <v>3</v>
      </c>
      <c r="D37" s="35">
        <v>200</v>
      </c>
      <c r="E37" s="35">
        <f t="shared" si="0"/>
        <v>600</v>
      </c>
    </row>
    <row r="38" spans="1:5" x14ac:dyDescent="0.25">
      <c r="A38" s="35" t="s">
        <v>202</v>
      </c>
      <c r="B38" s="35" t="s">
        <v>170</v>
      </c>
      <c r="C38" s="35">
        <v>12</v>
      </c>
      <c r="D38" s="35">
        <v>40</v>
      </c>
      <c r="E38" s="35">
        <f t="shared" si="0"/>
        <v>480</v>
      </c>
    </row>
    <row r="39" spans="1:5" x14ac:dyDescent="0.25">
      <c r="A39" s="35" t="s">
        <v>203</v>
      </c>
      <c r="B39" s="35" t="s">
        <v>170</v>
      </c>
      <c r="C39" s="35">
        <v>3</v>
      </c>
      <c r="D39" s="35">
        <v>100</v>
      </c>
      <c r="E39" s="35">
        <f t="shared" si="0"/>
        <v>300</v>
      </c>
    </row>
    <row r="40" spans="1:5" x14ac:dyDescent="0.25">
      <c r="A40" s="35" t="s">
        <v>204</v>
      </c>
      <c r="B40" s="35" t="s">
        <v>170</v>
      </c>
      <c r="C40" s="35">
        <v>3</v>
      </c>
      <c r="D40" s="35">
        <v>100</v>
      </c>
      <c r="E40" s="35">
        <f t="shared" si="0"/>
        <v>300</v>
      </c>
    </row>
    <row r="41" spans="1:5" x14ac:dyDescent="0.25">
      <c r="A41" s="35" t="s">
        <v>205</v>
      </c>
      <c r="B41" s="35" t="s">
        <v>170</v>
      </c>
      <c r="C41" s="35">
        <v>3</v>
      </c>
      <c r="D41" s="35">
        <v>300</v>
      </c>
      <c r="E41" s="35">
        <f t="shared" si="0"/>
        <v>900</v>
      </c>
    </row>
    <row r="42" spans="1:5" x14ac:dyDescent="0.25">
      <c r="A42" s="35" t="s">
        <v>206</v>
      </c>
      <c r="B42" s="35" t="s">
        <v>170</v>
      </c>
      <c r="C42" s="35">
        <v>3</v>
      </c>
      <c r="D42" s="35">
        <v>100</v>
      </c>
      <c r="E42" s="35">
        <f t="shared" si="0"/>
        <v>300</v>
      </c>
    </row>
    <row r="43" spans="1:5" x14ac:dyDescent="0.25">
      <c r="A43" s="35" t="s">
        <v>207</v>
      </c>
      <c r="B43" s="35" t="s">
        <v>170</v>
      </c>
      <c r="C43" s="35">
        <v>3</v>
      </c>
      <c r="D43" s="35">
        <v>250</v>
      </c>
      <c r="E43" s="35">
        <f t="shared" si="0"/>
        <v>750</v>
      </c>
    </row>
    <row r="44" spans="1:5" x14ac:dyDescent="0.25">
      <c r="A44" s="35" t="s">
        <v>208</v>
      </c>
      <c r="B44" s="35" t="s">
        <v>170</v>
      </c>
      <c r="C44" s="35">
        <v>3</v>
      </c>
      <c r="D44" s="35">
        <v>200</v>
      </c>
      <c r="E44" s="35">
        <f t="shared" si="0"/>
        <v>600</v>
      </c>
    </row>
    <row r="45" spans="1:5" x14ac:dyDescent="0.25">
      <c r="A45" s="35" t="s">
        <v>209</v>
      </c>
      <c r="B45" s="35" t="s">
        <v>170</v>
      </c>
      <c r="C45" s="35">
        <v>3</v>
      </c>
      <c r="D45" s="35">
        <v>200</v>
      </c>
      <c r="E45" s="35">
        <f t="shared" si="0"/>
        <v>600</v>
      </c>
    </row>
    <row r="46" spans="1:5" x14ac:dyDescent="0.25">
      <c r="A46" s="35" t="s">
        <v>210</v>
      </c>
      <c r="B46" s="35" t="s">
        <v>170</v>
      </c>
      <c r="C46" s="35">
        <v>6</v>
      </c>
      <c r="D46" s="35">
        <v>200</v>
      </c>
      <c r="E46" s="35">
        <f t="shared" si="0"/>
        <v>1200</v>
      </c>
    </row>
    <row r="47" spans="1:5" x14ac:dyDescent="0.25">
      <c r="A47" s="35" t="s">
        <v>211</v>
      </c>
      <c r="B47" s="35" t="s">
        <v>170</v>
      </c>
      <c r="C47" s="35">
        <v>3</v>
      </c>
      <c r="D47" s="35">
        <v>600</v>
      </c>
      <c r="E47" s="35">
        <f t="shared" si="0"/>
        <v>1800</v>
      </c>
    </row>
    <row r="48" spans="1:5" x14ac:dyDescent="0.25">
      <c r="A48" s="35" t="s">
        <v>212</v>
      </c>
      <c r="B48" s="35" t="s">
        <v>170</v>
      </c>
      <c r="C48" s="35">
        <v>3</v>
      </c>
      <c r="D48" s="35">
        <v>60</v>
      </c>
      <c r="E48" s="35">
        <f t="shared" si="0"/>
        <v>180</v>
      </c>
    </row>
    <row r="49" spans="1:5" x14ac:dyDescent="0.25">
      <c r="A49" s="35"/>
      <c r="B49" s="35"/>
      <c r="C49" s="35"/>
      <c r="D49" s="35"/>
      <c r="E49" s="35">
        <f>SUM(E6:E48)</f>
        <v>59935</v>
      </c>
    </row>
  </sheetData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G13" sqref="G13"/>
    </sheetView>
  </sheetViews>
  <sheetFormatPr defaultRowHeight="15" x14ac:dyDescent="0.25"/>
  <cols>
    <col min="1" max="1" width="36.5703125" customWidth="1"/>
  </cols>
  <sheetData>
    <row r="1" spans="1:5" x14ac:dyDescent="0.25">
      <c r="B1" t="s">
        <v>213</v>
      </c>
    </row>
    <row r="3" spans="1:5" x14ac:dyDescent="0.25">
      <c r="A3" s="59" t="s">
        <v>325</v>
      </c>
      <c r="B3" s="59"/>
      <c r="C3" s="59"/>
      <c r="D3" s="59"/>
      <c r="E3" s="59"/>
    </row>
    <row r="5" spans="1:5" ht="45" x14ac:dyDescent="0.25">
      <c r="A5" s="34" t="s">
        <v>165</v>
      </c>
      <c r="B5" s="34" t="s">
        <v>166</v>
      </c>
      <c r="C5" s="34" t="s">
        <v>2</v>
      </c>
      <c r="D5" s="34" t="s">
        <v>167</v>
      </c>
      <c r="E5" s="35" t="s">
        <v>168</v>
      </c>
    </row>
    <row r="6" spans="1:5" x14ac:dyDescent="0.25">
      <c r="A6" s="35" t="s">
        <v>169</v>
      </c>
      <c r="B6" s="35" t="s">
        <v>170</v>
      </c>
      <c r="C6" s="35">
        <v>56</v>
      </c>
      <c r="D6" s="35">
        <v>6.5</v>
      </c>
      <c r="E6" s="35">
        <f>C6*D6</f>
        <v>364</v>
      </c>
    </row>
    <row r="7" spans="1:5" x14ac:dyDescent="0.25">
      <c r="A7" s="35" t="s">
        <v>171</v>
      </c>
      <c r="B7" s="35" t="s">
        <v>170</v>
      </c>
      <c r="C7" s="35">
        <v>15</v>
      </c>
      <c r="D7" s="35">
        <v>9</v>
      </c>
      <c r="E7" s="35">
        <f t="shared" ref="E7:E37" si="0">C7*D7</f>
        <v>135</v>
      </c>
    </row>
    <row r="8" spans="1:5" x14ac:dyDescent="0.25">
      <c r="A8" s="35" t="s">
        <v>172</v>
      </c>
      <c r="B8" s="35" t="s">
        <v>170</v>
      </c>
      <c r="C8" s="35">
        <v>4</v>
      </c>
      <c r="D8" s="35">
        <v>100</v>
      </c>
      <c r="E8" s="35">
        <f t="shared" si="0"/>
        <v>400</v>
      </c>
    </row>
    <row r="9" spans="1:5" x14ac:dyDescent="0.25">
      <c r="A9" s="35" t="s">
        <v>173</v>
      </c>
      <c r="B9" s="35" t="s">
        <v>170</v>
      </c>
      <c r="C9" s="35">
        <v>10</v>
      </c>
      <c r="D9" s="35">
        <v>8</v>
      </c>
      <c r="E9" s="35">
        <f t="shared" si="0"/>
        <v>80</v>
      </c>
    </row>
    <row r="10" spans="1:5" x14ac:dyDescent="0.25">
      <c r="A10" s="35" t="s">
        <v>174</v>
      </c>
      <c r="B10" s="35" t="s">
        <v>170</v>
      </c>
      <c r="C10" s="35">
        <v>3</v>
      </c>
      <c r="D10" s="35">
        <v>7</v>
      </c>
      <c r="E10" s="35">
        <f t="shared" si="0"/>
        <v>21</v>
      </c>
    </row>
    <row r="11" spans="1:5" ht="12.75" customHeight="1" x14ac:dyDescent="0.25">
      <c r="A11" s="34" t="s">
        <v>175</v>
      </c>
      <c r="B11" s="35" t="s">
        <v>170</v>
      </c>
      <c r="C11" s="35">
        <v>6</v>
      </c>
      <c r="D11" s="35">
        <v>24</v>
      </c>
      <c r="E11" s="35">
        <f t="shared" si="0"/>
        <v>144</v>
      </c>
    </row>
    <row r="12" spans="1:5" x14ac:dyDescent="0.25">
      <c r="A12" s="35" t="s">
        <v>176</v>
      </c>
      <c r="B12" s="35" t="s">
        <v>170</v>
      </c>
      <c r="C12" s="35">
        <v>56</v>
      </c>
      <c r="D12" s="35">
        <v>250</v>
      </c>
      <c r="E12" s="35">
        <f t="shared" si="0"/>
        <v>14000</v>
      </c>
    </row>
    <row r="13" spans="1:5" x14ac:dyDescent="0.25">
      <c r="A13" s="35" t="s">
        <v>178</v>
      </c>
      <c r="B13" s="35" t="s">
        <v>170</v>
      </c>
      <c r="C13" s="35">
        <v>5</v>
      </c>
      <c r="D13" s="35">
        <v>100</v>
      </c>
      <c r="E13" s="35">
        <f t="shared" si="0"/>
        <v>500</v>
      </c>
    </row>
    <row r="14" spans="1:5" x14ac:dyDescent="0.25">
      <c r="A14" s="35" t="s">
        <v>180</v>
      </c>
      <c r="B14" s="35" t="s">
        <v>170</v>
      </c>
      <c r="C14" s="35">
        <v>3</v>
      </c>
      <c r="D14" s="35">
        <v>93</v>
      </c>
      <c r="E14" s="35">
        <f t="shared" si="0"/>
        <v>279</v>
      </c>
    </row>
    <row r="15" spans="1:5" x14ac:dyDescent="0.25">
      <c r="A15" s="35" t="s">
        <v>181</v>
      </c>
      <c r="B15" s="35" t="s">
        <v>170</v>
      </c>
      <c r="C15" s="35">
        <v>4</v>
      </c>
      <c r="D15" s="35">
        <v>15</v>
      </c>
      <c r="E15" s="35">
        <f t="shared" si="0"/>
        <v>60</v>
      </c>
    </row>
    <row r="16" spans="1:5" x14ac:dyDescent="0.25">
      <c r="A16" s="35" t="s">
        <v>182</v>
      </c>
      <c r="B16" s="35" t="s">
        <v>170</v>
      </c>
      <c r="C16" s="35">
        <v>30</v>
      </c>
      <c r="D16" s="35">
        <v>9</v>
      </c>
      <c r="E16" s="35">
        <f t="shared" si="0"/>
        <v>270</v>
      </c>
    </row>
    <row r="17" spans="1:5" x14ac:dyDescent="0.25">
      <c r="A17" s="35" t="s">
        <v>183</v>
      </c>
      <c r="B17" s="35" t="s">
        <v>170</v>
      </c>
      <c r="C17" s="35">
        <v>3</v>
      </c>
      <c r="D17" s="35">
        <v>30</v>
      </c>
      <c r="E17" s="35">
        <f t="shared" si="0"/>
        <v>90</v>
      </c>
    </row>
    <row r="18" spans="1:5" x14ac:dyDescent="0.25">
      <c r="A18" s="35" t="s">
        <v>184</v>
      </c>
      <c r="B18" s="35" t="s">
        <v>170</v>
      </c>
      <c r="C18" s="35">
        <v>3</v>
      </c>
      <c r="D18" s="35">
        <v>24</v>
      </c>
      <c r="E18" s="35">
        <f t="shared" si="0"/>
        <v>72</v>
      </c>
    </row>
    <row r="19" spans="1:5" x14ac:dyDescent="0.25">
      <c r="A19" s="35" t="s">
        <v>186</v>
      </c>
      <c r="B19" s="35" t="s">
        <v>170</v>
      </c>
      <c r="C19" s="35">
        <v>6</v>
      </c>
      <c r="D19" s="35">
        <v>30</v>
      </c>
      <c r="E19" s="35">
        <f t="shared" si="0"/>
        <v>180</v>
      </c>
    </row>
    <row r="20" spans="1:5" x14ac:dyDescent="0.25">
      <c r="A20" s="35" t="s">
        <v>187</v>
      </c>
      <c r="B20" s="35" t="s">
        <v>170</v>
      </c>
      <c r="C20" s="35">
        <v>9</v>
      </c>
      <c r="D20" s="35">
        <v>30</v>
      </c>
      <c r="E20" s="35">
        <f t="shared" si="0"/>
        <v>270</v>
      </c>
    </row>
    <row r="21" spans="1:5" x14ac:dyDescent="0.25">
      <c r="A21" s="35" t="s">
        <v>188</v>
      </c>
      <c r="B21" s="35" t="s">
        <v>170</v>
      </c>
      <c r="C21" s="35">
        <v>3</v>
      </c>
      <c r="D21" s="35">
        <v>150</v>
      </c>
      <c r="E21" s="35">
        <f t="shared" si="0"/>
        <v>450</v>
      </c>
    </row>
    <row r="22" spans="1:5" x14ac:dyDescent="0.25">
      <c r="A22" s="35" t="s">
        <v>189</v>
      </c>
      <c r="B22" s="35" t="s">
        <v>170</v>
      </c>
      <c r="C22" s="35">
        <v>4</v>
      </c>
      <c r="D22" s="35">
        <v>38</v>
      </c>
      <c r="E22" s="35">
        <f t="shared" si="0"/>
        <v>152</v>
      </c>
    </row>
    <row r="23" spans="1:5" x14ac:dyDescent="0.25">
      <c r="A23" s="38" t="s">
        <v>190</v>
      </c>
      <c r="B23" s="35" t="s">
        <v>170</v>
      </c>
      <c r="C23" s="35">
        <v>10</v>
      </c>
      <c r="D23" s="35">
        <v>150</v>
      </c>
      <c r="E23" s="35">
        <f t="shared" si="0"/>
        <v>1500</v>
      </c>
    </row>
    <row r="24" spans="1:5" x14ac:dyDescent="0.25">
      <c r="A24" s="35" t="s">
        <v>192</v>
      </c>
      <c r="B24" s="35" t="s">
        <v>170</v>
      </c>
      <c r="C24" s="35">
        <v>4</v>
      </c>
      <c r="D24" s="35">
        <v>40</v>
      </c>
      <c r="E24" s="35">
        <f t="shared" si="0"/>
        <v>160</v>
      </c>
    </row>
    <row r="25" spans="1:5" x14ac:dyDescent="0.25">
      <c r="A25" s="35" t="s">
        <v>193</v>
      </c>
      <c r="B25" s="35" t="s">
        <v>170</v>
      </c>
      <c r="C25" s="35">
        <v>8</v>
      </c>
      <c r="D25" s="35">
        <v>9</v>
      </c>
      <c r="E25" s="35">
        <f t="shared" si="0"/>
        <v>72</v>
      </c>
    </row>
    <row r="26" spans="1:5" x14ac:dyDescent="0.25">
      <c r="A26" s="35" t="s">
        <v>194</v>
      </c>
      <c r="B26" s="35" t="s">
        <v>170</v>
      </c>
      <c r="C26" s="35">
        <v>6</v>
      </c>
      <c r="D26" s="35">
        <v>30</v>
      </c>
      <c r="E26" s="35">
        <f t="shared" si="0"/>
        <v>180</v>
      </c>
    </row>
    <row r="27" spans="1:5" x14ac:dyDescent="0.25">
      <c r="A27" s="35" t="s">
        <v>197</v>
      </c>
      <c r="B27" s="35" t="s">
        <v>170</v>
      </c>
      <c r="C27" s="35">
        <v>6</v>
      </c>
      <c r="D27" s="35">
        <v>10</v>
      </c>
      <c r="E27" s="35">
        <f t="shared" si="0"/>
        <v>60</v>
      </c>
    </row>
    <row r="28" spans="1:5" x14ac:dyDescent="0.25">
      <c r="A28" s="35" t="s">
        <v>198</v>
      </c>
      <c r="B28" s="35" t="s">
        <v>170</v>
      </c>
      <c r="C28" s="35">
        <v>3</v>
      </c>
      <c r="D28" s="35">
        <v>30</v>
      </c>
      <c r="E28" s="35">
        <f t="shared" si="0"/>
        <v>90</v>
      </c>
    </row>
    <row r="29" spans="1:5" x14ac:dyDescent="0.25">
      <c r="A29" s="35" t="s">
        <v>200</v>
      </c>
      <c r="B29" s="35" t="s">
        <v>170</v>
      </c>
      <c r="C29" s="35">
        <v>3</v>
      </c>
      <c r="D29" s="35">
        <v>30</v>
      </c>
      <c r="E29" s="35">
        <f t="shared" si="0"/>
        <v>90</v>
      </c>
    </row>
    <row r="30" spans="1:5" x14ac:dyDescent="0.25">
      <c r="A30" s="36" t="s">
        <v>201</v>
      </c>
      <c r="B30" s="35" t="s">
        <v>170</v>
      </c>
      <c r="C30" s="35">
        <v>3</v>
      </c>
      <c r="D30" s="35">
        <v>100</v>
      </c>
      <c r="E30" s="35">
        <f t="shared" si="0"/>
        <v>300</v>
      </c>
    </row>
    <row r="31" spans="1:5" x14ac:dyDescent="0.25">
      <c r="A31" s="35" t="s">
        <v>202</v>
      </c>
      <c r="B31" s="35" t="s">
        <v>170</v>
      </c>
      <c r="C31" s="35">
        <v>12</v>
      </c>
      <c r="D31" s="35">
        <v>40</v>
      </c>
      <c r="E31" s="35">
        <f t="shared" si="0"/>
        <v>480</v>
      </c>
    </row>
    <row r="32" spans="1:5" x14ac:dyDescent="0.25">
      <c r="A32" s="35" t="s">
        <v>204</v>
      </c>
      <c r="B32" s="35" t="s">
        <v>170</v>
      </c>
      <c r="C32" s="35">
        <v>24</v>
      </c>
      <c r="D32" s="35">
        <v>15</v>
      </c>
      <c r="E32" s="35">
        <f t="shared" si="0"/>
        <v>360</v>
      </c>
    </row>
    <row r="33" spans="1:5" x14ac:dyDescent="0.25">
      <c r="A33" s="35" t="s">
        <v>205</v>
      </c>
      <c r="B33" s="35" t="s">
        <v>170</v>
      </c>
      <c r="C33" s="35">
        <v>3</v>
      </c>
      <c r="D33" s="35">
        <v>96</v>
      </c>
      <c r="E33" s="35">
        <f t="shared" si="0"/>
        <v>288</v>
      </c>
    </row>
    <row r="34" spans="1:5" x14ac:dyDescent="0.25">
      <c r="A34" s="35" t="s">
        <v>206</v>
      </c>
      <c r="B34" s="35" t="s">
        <v>170</v>
      </c>
      <c r="C34" s="35">
        <v>3</v>
      </c>
      <c r="D34" s="35">
        <v>23</v>
      </c>
      <c r="E34" s="35">
        <f t="shared" si="0"/>
        <v>69</v>
      </c>
    </row>
    <row r="35" spans="1:5" x14ac:dyDescent="0.25">
      <c r="A35" s="35" t="s">
        <v>207</v>
      </c>
      <c r="B35" s="35" t="s">
        <v>170</v>
      </c>
      <c r="C35" s="35">
        <v>3</v>
      </c>
      <c r="D35" s="35">
        <v>145</v>
      </c>
      <c r="E35" s="35">
        <f t="shared" si="0"/>
        <v>435</v>
      </c>
    </row>
    <row r="36" spans="1:5" x14ac:dyDescent="0.25">
      <c r="A36" s="35" t="s">
        <v>210</v>
      </c>
      <c r="B36" s="35" t="s">
        <v>170</v>
      </c>
      <c r="C36" s="35">
        <v>6</v>
      </c>
      <c r="D36" s="35">
        <v>200</v>
      </c>
      <c r="E36" s="35">
        <f t="shared" si="0"/>
        <v>1200</v>
      </c>
    </row>
    <row r="37" spans="1:5" x14ac:dyDescent="0.25">
      <c r="A37" s="35" t="s">
        <v>212</v>
      </c>
      <c r="B37" s="35" t="s">
        <v>170</v>
      </c>
      <c r="C37" s="35">
        <v>3</v>
      </c>
      <c r="D37" s="35">
        <v>60</v>
      </c>
      <c r="E37" s="35">
        <f t="shared" si="0"/>
        <v>180</v>
      </c>
    </row>
    <row r="38" spans="1:5" x14ac:dyDescent="0.25">
      <c r="A38" s="35"/>
      <c r="B38" s="35"/>
      <c r="C38" s="35"/>
      <c r="D38" s="35"/>
      <c r="E38" s="35">
        <f>SUM(E6:E37)</f>
        <v>22931</v>
      </c>
    </row>
  </sheetData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43" workbookViewId="0">
      <selection activeCell="A56" sqref="A56"/>
    </sheetView>
  </sheetViews>
  <sheetFormatPr defaultRowHeight="15" x14ac:dyDescent="0.25"/>
  <cols>
    <col min="1" max="1" width="39" customWidth="1"/>
    <col min="5" max="5" width="18.42578125" customWidth="1"/>
  </cols>
  <sheetData>
    <row r="1" spans="1:5" x14ac:dyDescent="0.25">
      <c r="B1" t="s">
        <v>215</v>
      </c>
    </row>
    <row r="3" spans="1:5" x14ac:dyDescent="0.25">
      <c r="A3" s="59" t="s">
        <v>314</v>
      </c>
      <c r="B3" s="59"/>
      <c r="C3" s="59"/>
      <c r="D3" s="59"/>
      <c r="E3" s="59"/>
    </row>
    <row r="5" spans="1:5" ht="45" x14ac:dyDescent="0.25">
      <c r="A5" s="34" t="s">
        <v>216</v>
      </c>
      <c r="B5" s="34" t="s">
        <v>166</v>
      </c>
      <c r="C5" s="34" t="s">
        <v>217</v>
      </c>
      <c r="D5" s="34" t="s">
        <v>218</v>
      </c>
      <c r="E5" s="35" t="s">
        <v>168</v>
      </c>
    </row>
    <row r="6" spans="1:5" ht="21.75" customHeight="1" x14ac:dyDescent="0.25">
      <c r="A6" s="35" t="s">
        <v>219</v>
      </c>
      <c r="B6" s="35" t="s">
        <v>170</v>
      </c>
      <c r="C6" s="35">
        <v>12</v>
      </c>
      <c r="D6" s="35">
        <v>200</v>
      </c>
      <c r="E6" s="35">
        <f>C6*D6</f>
        <v>2400</v>
      </c>
    </row>
    <row r="7" spans="1:5" x14ac:dyDescent="0.25">
      <c r="A7" s="35" t="s">
        <v>220</v>
      </c>
      <c r="B7" s="35" t="s">
        <v>170</v>
      </c>
      <c r="C7" s="35">
        <v>12</v>
      </c>
      <c r="D7" s="35">
        <v>217</v>
      </c>
      <c r="E7" s="35">
        <f t="shared" ref="E7:E9" si="0">C7*D7</f>
        <v>2604</v>
      </c>
    </row>
    <row r="8" spans="1:5" x14ac:dyDescent="0.25">
      <c r="A8" s="34" t="s">
        <v>221</v>
      </c>
      <c r="B8" s="35" t="s">
        <v>170</v>
      </c>
      <c r="C8" s="35">
        <v>12</v>
      </c>
      <c r="D8" s="35">
        <v>200</v>
      </c>
      <c r="E8" s="35">
        <f t="shared" si="0"/>
        <v>2400</v>
      </c>
    </row>
    <row r="9" spans="1:5" x14ac:dyDescent="0.25">
      <c r="A9" s="35" t="s">
        <v>222</v>
      </c>
      <c r="B9" s="35" t="s">
        <v>170</v>
      </c>
      <c r="C9" s="35">
        <v>12</v>
      </c>
      <c r="D9" s="35">
        <v>100</v>
      </c>
      <c r="E9" s="35">
        <f t="shared" si="0"/>
        <v>1200</v>
      </c>
    </row>
    <row r="10" spans="1:5" x14ac:dyDescent="0.25">
      <c r="A10" s="35"/>
      <c r="B10" s="35"/>
      <c r="C10" s="35"/>
      <c r="D10" s="35"/>
      <c r="E10" s="35">
        <f>SUM(E6:E9)</f>
        <v>8604</v>
      </c>
    </row>
    <row r="12" spans="1:5" x14ac:dyDescent="0.25">
      <c r="A12" s="39"/>
      <c r="B12" s="39" t="s">
        <v>223</v>
      </c>
      <c r="C12" s="39"/>
      <c r="D12" s="39"/>
      <c r="E12" s="39"/>
    </row>
    <row r="13" spans="1:5" x14ac:dyDescent="0.25">
      <c r="A13" s="39"/>
      <c r="B13" s="39"/>
      <c r="C13" s="39"/>
      <c r="D13" s="39"/>
      <c r="E13" s="39"/>
    </row>
    <row r="14" spans="1:5" x14ac:dyDescent="0.25">
      <c r="A14" s="60" t="s">
        <v>224</v>
      </c>
      <c r="B14" s="60"/>
      <c r="C14" s="60"/>
      <c r="D14" s="60"/>
      <c r="E14" s="60"/>
    </row>
    <row r="15" spans="1:5" x14ac:dyDescent="0.25">
      <c r="A15" s="39"/>
      <c r="B15" s="39"/>
      <c r="C15" s="39"/>
      <c r="D15" s="39"/>
      <c r="E15" s="39"/>
    </row>
    <row r="16" spans="1:5" ht="45" x14ac:dyDescent="0.25">
      <c r="A16" s="40" t="s">
        <v>225</v>
      </c>
      <c r="B16" s="40" t="s">
        <v>166</v>
      </c>
      <c r="C16" s="40" t="s">
        <v>2</v>
      </c>
      <c r="D16" s="40" t="s">
        <v>226</v>
      </c>
      <c r="E16" s="41" t="s">
        <v>168</v>
      </c>
    </row>
    <row r="17" spans="1:5" x14ac:dyDescent="0.25">
      <c r="A17" s="41" t="s">
        <v>227</v>
      </c>
      <c r="B17" s="41" t="s">
        <v>170</v>
      </c>
      <c r="C17" s="41">
        <v>1</v>
      </c>
      <c r="D17" s="41">
        <v>20000</v>
      </c>
      <c r="E17" s="41">
        <f>C17*D17</f>
        <v>20000</v>
      </c>
    </row>
    <row r="18" spans="1:5" x14ac:dyDescent="0.25">
      <c r="A18" s="41" t="s">
        <v>228</v>
      </c>
      <c r="B18" s="41" t="s">
        <v>170</v>
      </c>
      <c r="C18" s="41">
        <v>1</v>
      </c>
      <c r="D18" s="41">
        <v>20000</v>
      </c>
      <c r="E18" s="41">
        <f t="shared" ref="E18" si="1">C18*D18</f>
        <v>20000</v>
      </c>
    </row>
    <row r="19" spans="1:5" x14ac:dyDescent="0.25">
      <c r="A19" s="41"/>
      <c r="B19" s="41"/>
      <c r="C19" s="41"/>
      <c r="D19" s="41"/>
      <c r="E19" s="41">
        <f>SUM(E17:E18)</f>
        <v>40000</v>
      </c>
    </row>
    <row r="21" spans="1:5" x14ac:dyDescent="0.25">
      <c r="A21" s="39"/>
      <c r="B21" s="39" t="s">
        <v>229</v>
      </c>
      <c r="C21" s="39"/>
      <c r="D21" s="39"/>
      <c r="E21" s="39"/>
    </row>
    <row r="22" spans="1:5" x14ac:dyDescent="0.25">
      <c r="A22" s="39"/>
      <c r="B22" s="39"/>
      <c r="C22" s="39"/>
      <c r="D22" s="39"/>
      <c r="E22" s="39"/>
    </row>
    <row r="23" spans="1:5" x14ac:dyDescent="0.25">
      <c r="A23" s="60" t="s">
        <v>230</v>
      </c>
      <c r="B23" s="60"/>
      <c r="C23" s="60"/>
      <c r="D23" s="60"/>
      <c r="E23" s="60"/>
    </row>
    <row r="24" spans="1:5" x14ac:dyDescent="0.25">
      <c r="A24" s="39"/>
      <c r="B24" s="39"/>
      <c r="C24" s="39"/>
      <c r="D24" s="39"/>
      <c r="E24" s="39"/>
    </row>
    <row r="25" spans="1:5" ht="45" x14ac:dyDescent="0.25">
      <c r="A25" s="40" t="s">
        <v>225</v>
      </c>
      <c r="B25" s="40" t="s">
        <v>166</v>
      </c>
      <c r="C25" s="40" t="s">
        <v>2</v>
      </c>
      <c r="D25" s="40" t="s">
        <v>226</v>
      </c>
      <c r="E25" s="41" t="s">
        <v>168</v>
      </c>
    </row>
    <row r="26" spans="1:5" x14ac:dyDescent="0.25">
      <c r="A26" s="40" t="s">
        <v>231</v>
      </c>
      <c r="B26" s="41" t="s">
        <v>170</v>
      </c>
      <c r="C26" s="41">
        <v>1</v>
      </c>
      <c r="D26" s="41">
        <v>15000</v>
      </c>
      <c r="E26" s="41">
        <f>C26*D26</f>
        <v>15000</v>
      </c>
    </row>
    <row r="27" spans="1:5" x14ac:dyDescent="0.25">
      <c r="A27" s="41" t="s">
        <v>232</v>
      </c>
      <c r="B27" s="41" t="s">
        <v>170</v>
      </c>
      <c r="C27" s="41">
        <v>1</v>
      </c>
      <c r="D27" s="41">
        <v>30000</v>
      </c>
      <c r="E27" s="41">
        <f t="shared" ref="E27:E28" si="2">C27*D27</f>
        <v>30000</v>
      </c>
    </row>
    <row r="28" spans="1:5" x14ac:dyDescent="0.25">
      <c r="A28" s="41" t="s">
        <v>233</v>
      </c>
      <c r="B28" s="41" t="s">
        <v>170</v>
      </c>
      <c r="C28" s="41">
        <v>3</v>
      </c>
      <c r="D28" s="41">
        <v>700</v>
      </c>
      <c r="E28" s="41">
        <f t="shared" si="2"/>
        <v>2100</v>
      </c>
    </row>
    <row r="29" spans="1:5" x14ac:dyDescent="0.25">
      <c r="A29" s="41"/>
      <c r="B29" s="41"/>
      <c r="C29" s="41"/>
      <c r="D29" s="41"/>
      <c r="E29" s="41">
        <f>SUM(E26:E28)</f>
        <v>47100</v>
      </c>
    </row>
    <row r="31" spans="1:5" x14ac:dyDescent="0.25">
      <c r="A31" s="61" t="s">
        <v>323</v>
      </c>
      <c r="B31" s="61"/>
      <c r="C31" s="61"/>
      <c r="D31" s="61"/>
      <c r="E31" s="61"/>
    </row>
    <row r="33" spans="1:5" ht="45" x14ac:dyDescent="0.25">
      <c r="A33" s="34" t="s">
        <v>225</v>
      </c>
      <c r="B33" s="34" t="s">
        <v>166</v>
      </c>
      <c r="C33" s="34" t="s">
        <v>2</v>
      </c>
      <c r="D33" s="34" t="s">
        <v>226</v>
      </c>
      <c r="E33" s="35" t="s">
        <v>168</v>
      </c>
    </row>
    <row r="34" spans="1:5" x14ac:dyDescent="0.25">
      <c r="A34" s="35" t="s">
        <v>266</v>
      </c>
      <c r="B34" s="35" t="s">
        <v>170</v>
      </c>
      <c r="C34" s="35">
        <v>1</v>
      </c>
      <c r="D34" s="35">
        <v>1000</v>
      </c>
      <c r="E34" s="35">
        <f>C34*D34</f>
        <v>1000</v>
      </c>
    </row>
    <row r="35" spans="1:5" ht="30" x14ac:dyDescent="0.25">
      <c r="A35" s="34" t="s">
        <v>285</v>
      </c>
      <c r="B35" s="35" t="s">
        <v>170</v>
      </c>
      <c r="C35" s="35">
        <v>1</v>
      </c>
      <c r="D35" s="35">
        <v>5000</v>
      </c>
      <c r="E35" s="35">
        <f t="shared" ref="E35:E40" si="3">C35*D35</f>
        <v>5000</v>
      </c>
    </row>
    <row r="36" spans="1:5" ht="45" x14ac:dyDescent="0.25">
      <c r="A36" s="34" t="s">
        <v>267</v>
      </c>
      <c r="B36" s="35" t="s">
        <v>170</v>
      </c>
      <c r="C36" s="35">
        <v>1</v>
      </c>
      <c r="D36" s="35">
        <v>8500</v>
      </c>
      <c r="E36" s="35">
        <f t="shared" si="3"/>
        <v>8500</v>
      </c>
    </row>
    <row r="37" spans="1:5" x14ac:dyDescent="0.25">
      <c r="A37" s="35" t="s">
        <v>268</v>
      </c>
      <c r="B37" s="35" t="s">
        <v>170</v>
      </c>
      <c r="C37" s="35">
        <v>1</v>
      </c>
      <c r="D37" s="35">
        <v>7000</v>
      </c>
      <c r="E37" s="35">
        <f t="shared" si="3"/>
        <v>7000</v>
      </c>
    </row>
    <row r="38" spans="1:5" ht="45" x14ac:dyDescent="0.25">
      <c r="A38" s="34" t="s">
        <v>269</v>
      </c>
      <c r="B38" s="35" t="s">
        <v>170</v>
      </c>
      <c r="C38" s="35">
        <v>1</v>
      </c>
      <c r="D38" s="35">
        <v>2000</v>
      </c>
      <c r="E38" s="35">
        <f t="shared" si="3"/>
        <v>2000</v>
      </c>
    </row>
    <row r="39" spans="1:5" x14ac:dyDescent="0.25">
      <c r="A39" s="35" t="s">
        <v>270</v>
      </c>
      <c r="B39" s="35" t="s">
        <v>170</v>
      </c>
      <c r="C39" s="35">
        <v>1</v>
      </c>
      <c r="D39" s="35">
        <v>5000</v>
      </c>
      <c r="E39" s="35">
        <f t="shared" si="3"/>
        <v>5000</v>
      </c>
    </row>
    <row r="40" spans="1:5" ht="30" x14ac:dyDescent="0.25">
      <c r="A40" s="42" t="s">
        <v>284</v>
      </c>
      <c r="B40" s="35" t="s">
        <v>170</v>
      </c>
      <c r="C40" s="35">
        <v>1</v>
      </c>
      <c r="D40" s="35">
        <v>13000</v>
      </c>
      <c r="E40" s="35">
        <f t="shared" si="3"/>
        <v>13000</v>
      </c>
    </row>
    <row r="41" spans="1:5" x14ac:dyDescent="0.25">
      <c r="A41" s="35" t="s">
        <v>286</v>
      </c>
      <c r="B41" s="35" t="s">
        <v>170</v>
      </c>
      <c r="C41" s="35">
        <v>1</v>
      </c>
      <c r="D41" s="35">
        <v>50000</v>
      </c>
      <c r="E41" s="35">
        <v>50000</v>
      </c>
    </row>
    <row r="42" spans="1:5" x14ac:dyDescent="0.25">
      <c r="A42" s="34"/>
      <c r="B42" s="35" t="s">
        <v>170</v>
      </c>
      <c r="C42" s="35">
        <v>1</v>
      </c>
      <c r="D42" s="35"/>
      <c r="E42" s="35"/>
    </row>
    <row r="43" spans="1:5" x14ac:dyDescent="0.25">
      <c r="A43" s="17" t="s">
        <v>265</v>
      </c>
      <c r="B43" s="35" t="s">
        <v>170</v>
      </c>
      <c r="C43" s="17"/>
      <c r="D43" s="17"/>
      <c r="E43" s="17">
        <f>SUM(E34:E41)</f>
        <v>91500</v>
      </c>
    </row>
    <row r="44" spans="1:5" x14ac:dyDescent="0.25">
      <c r="A44" s="17"/>
      <c r="B44" s="35" t="s">
        <v>170</v>
      </c>
      <c r="C44" s="17"/>
      <c r="D44" s="17"/>
      <c r="E44" s="17"/>
    </row>
    <row r="45" spans="1:5" x14ac:dyDescent="0.25">
      <c r="A45" s="17"/>
      <c r="B45" s="17"/>
      <c r="C45" s="17"/>
      <c r="D45" s="17"/>
      <c r="E45" s="17"/>
    </row>
    <row r="47" spans="1:5" x14ac:dyDescent="0.25">
      <c r="B47" t="s">
        <v>223</v>
      </c>
    </row>
    <row r="49" spans="1:5" x14ac:dyDescent="0.25">
      <c r="A49" s="61" t="s">
        <v>322</v>
      </c>
      <c r="B49" s="61"/>
      <c r="C49" s="61"/>
      <c r="D49" s="61"/>
      <c r="E49" s="61"/>
    </row>
    <row r="51" spans="1:5" ht="45" x14ac:dyDescent="0.25">
      <c r="A51" s="34" t="s">
        <v>225</v>
      </c>
      <c r="B51" s="34" t="s">
        <v>166</v>
      </c>
      <c r="C51" s="34" t="s">
        <v>2</v>
      </c>
      <c r="D51" s="34" t="s">
        <v>226</v>
      </c>
      <c r="E51" s="35" t="s">
        <v>168</v>
      </c>
    </row>
    <row r="52" spans="1:5" x14ac:dyDescent="0.25">
      <c r="A52" s="35" t="s">
        <v>262</v>
      </c>
      <c r="B52" s="35" t="s">
        <v>170</v>
      </c>
      <c r="C52" s="35">
        <v>1</v>
      </c>
      <c r="D52" s="35">
        <v>1000</v>
      </c>
      <c r="E52" s="35">
        <f>C52*D52</f>
        <v>1000</v>
      </c>
    </row>
    <row r="53" spans="1:5" x14ac:dyDescent="0.25">
      <c r="A53" s="35" t="s">
        <v>279</v>
      </c>
      <c r="B53" s="35" t="s">
        <v>170</v>
      </c>
      <c r="C53" s="35">
        <v>2</v>
      </c>
      <c r="D53" s="35">
        <v>1500</v>
      </c>
      <c r="E53" s="35">
        <f>C53*D53</f>
        <v>3000</v>
      </c>
    </row>
    <row r="54" spans="1:5" ht="45" x14ac:dyDescent="0.25">
      <c r="A54" s="34" t="s">
        <v>263</v>
      </c>
      <c r="B54" s="35" t="s">
        <v>170</v>
      </c>
      <c r="C54" s="35">
        <v>1</v>
      </c>
      <c r="D54" s="35">
        <v>7000</v>
      </c>
      <c r="E54" s="35">
        <f t="shared" ref="E54:E57" si="4">C54*D54</f>
        <v>7000</v>
      </c>
    </row>
    <row r="55" spans="1:5" x14ac:dyDescent="0.25">
      <c r="A55" s="35" t="s">
        <v>278</v>
      </c>
      <c r="B55" s="35" t="s">
        <v>170</v>
      </c>
      <c r="C55" s="35">
        <v>1</v>
      </c>
      <c r="D55" s="35">
        <v>9000</v>
      </c>
      <c r="E55" s="35">
        <f t="shared" si="4"/>
        <v>9000</v>
      </c>
    </row>
    <row r="56" spans="1:5" ht="30" x14ac:dyDescent="0.25">
      <c r="A56" s="34" t="s">
        <v>277</v>
      </c>
      <c r="B56" s="35" t="s">
        <v>170</v>
      </c>
      <c r="C56" s="35">
        <v>1</v>
      </c>
      <c r="D56" s="35">
        <v>10000</v>
      </c>
      <c r="E56" s="35">
        <f t="shared" si="4"/>
        <v>10000</v>
      </c>
    </row>
    <row r="57" spans="1:5" x14ac:dyDescent="0.25">
      <c r="A57" s="35" t="s">
        <v>264</v>
      </c>
      <c r="B57" s="35" t="s">
        <v>170</v>
      </c>
      <c r="C57" s="35">
        <v>2</v>
      </c>
      <c r="D57" s="35">
        <v>1500</v>
      </c>
      <c r="E57" s="35">
        <f t="shared" si="4"/>
        <v>3000</v>
      </c>
    </row>
    <row r="58" spans="1:5" x14ac:dyDescent="0.25">
      <c r="A58" s="35" t="s">
        <v>265</v>
      </c>
      <c r="B58" s="35"/>
      <c r="C58" s="35"/>
      <c r="D58" s="35"/>
      <c r="E58" s="35">
        <f>SUM(E52:E57)</f>
        <v>33000</v>
      </c>
    </row>
  </sheetData>
  <mergeCells count="5">
    <mergeCell ref="A3:E3"/>
    <mergeCell ref="A14:E14"/>
    <mergeCell ref="A23:E23"/>
    <mergeCell ref="A31:E31"/>
    <mergeCell ref="A49:E4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E9"/>
    </sheetView>
  </sheetViews>
  <sheetFormatPr defaultRowHeight="15" x14ac:dyDescent="0.25"/>
  <cols>
    <col min="1" max="1" width="25" customWidth="1"/>
  </cols>
  <sheetData>
    <row r="1" spans="1:5" x14ac:dyDescent="0.25">
      <c r="A1" s="39"/>
      <c r="B1" s="39" t="s">
        <v>229</v>
      </c>
      <c r="C1" s="39"/>
      <c r="D1" s="39"/>
      <c r="E1" s="39"/>
    </row>
    <row r="2" spans="1:5" x14ac:dyDescent="0.25">
      <c r="A2" s="39"/>
      <c r="B2" s="39"/>
      <c r="C2" s="39"/>
      <c r="D2" s="39"/>
      <c r="E2" s="39"/>
    </row>
    <row r="3" spans="1:5" x14ac:dyDescent="0.25">
      <c r="A3" s="60" t="s">
        <v>230</v>
      </c>
      <c r="B3" s="60"/>
      <c r="C3" s="60"/>
      <c r="D3" s="60"/>
      <c r="E3" s="60"/>
    </row>
    <row r="4" spans="1:5" x14ac:dyDescent="0.25">
      <c r="A4" s="39"/>
      <c r="B4" s="39"/>
      <c r="C4" s="39"/>
      <c r="D4" s="39"/>
      <c r="E4" s="39"/>
    </row>
    <row r="5" spans="1:5" ht="45" x14ac:dyDescent="0.25">
      <c r="A5" s="40" t="s">
        <v>225</v>
      </c>
      <c r="B5" s="40" t="s">
        <v>166</v>
      </c>
      <c r="C5" s="40" t="s">
        <v>2</v>
      </c>
      <c r="D5" s="40" t="s">
        <v>226</v>
      </c>
      <c r="E5" s="41" t="s">
        <v>168</v>
      </c>
    </row>
    <row r="6" spans="1:5" ht="30" x14ac:dyDescent="0.25">
      <c r="A6" s="40" t="s">
        <v>231</v>
      </c>
      <c r="B6" s="41" t="s">
        <v>170</v>
      </c>
      <c r="C6" s="41">
        <v>1</v>
      </c>
      <c r="D6" s="41">
        <v>15000</v>
      </c>
      <c r="E6" s="41">
        <f>C6*D6</f>
        <v>15000</v>
      </c>
    </row>
    <row r="7" spans="1:5" x14ac:dyDescent="0.25">
      <c r="A7" s="41" t="s">
        <v>232</v>
      </c>
      <c r="B7" s="41" t="s">
        <v>170</v>
      </c>
      <c r="C7" s="41">
        <v>1</v>
      </c>
      <c r="D7" s="41">
        <v>30000</v>
      </c>
      <c r="E7" s="41">
        <f t="shared" ref="E7:E8" si="0">C7*D7</f>
        <v>30000</v>
      </c>
    </row>
    <row r="8" spans="1:5" x14ac:dyDescent="0.25">
      <c r="A8" s="41" t="s">
        <v>233</v>
      </c>
      <c r="B8" s="41" t="s">
        <v>170</v>
      </c>
      <c r="C8" s="41">
        <v>3</v>
      </c>
      <c r="D8" s="41">
        <v>700</v>
      </c>
      <c r="E8" s="41">
        <f t="shared" si="0"/>
        <v>2100</v>
      </c>
    </row>
    <row r="9" spans="1:5" x14ac:dyDescent="0.25">
      <c r="A9" s="41"/>
      <c r="B9" s="41"/>
      <c r="C9" s="41"/>
      <c r="D9" s="41"/>
      <c r="E9" s="41">
        <f>SUM(E6:E8)</f>
        <v>47100</v>
      </c>
    </row>
  </sheetData>
  <mergeCells count="1"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defaultRowHeight="15" x14ac:dyDescent="0.25"/>
  <cols>
    <col min="1" max="1" width="24" customWidth="1"/>
  </cols>
  <sheetData>
    <row r="1" spans="1:5" x14ac:dyDescent="0.25">
      <c r="A1" s="39"/>
      <c r="B1" s="39" t="s">
        <v>223</v>
      </c>
      <c r="C1" s="39"/>
      <c r="D1" s="39"/>
      <c r="E1" s="39"/>
    </row>
    <row r="2" spans="1:5" x14ac:dyDescent="0.25">
      <c r="A2" s="39"/>
      <c r="B2" s="39"/>
      <c r="C2" s="39"/>
      <c r="D2" s="39"/>
      <c r="E2" s="39"/>
    </row>
    <row r="3" spans="1:5" x14ac:dyDescent="0.25">
      <c r="A3" s="60" t="s">
        <v>224</v>
      </c>
      <c r="B3" s="60"/>
      <c r="C3" s="60"/>
      <c r="D3" s="60"/>
      <c r="E3" s="60"/>
    </row>
    <row r="4" spans="1:5" x14ac:dyDescent="0.25">
      <c r="A4" s="39"/>
      <c r="B4" s="39"/>
      <c r="C4" s="39"/>
      <c r="D4" s="39"/>
      <c r="E4" s="39"/>
    </row>
    <row r="5" spans="1:5" ht="45" x14ac:dyDescent="0.25">
      <c r="A5" s="40" t="s">
        <v>225</v>
      </c>
      <c r="B5" s="40" t="s">
        <v>166</v>
      </c>
      <c r="C5" s="40" t="s">
        <v>2</v>
      </c>
      <c r="D5" s="40" t="s">
        <v>226</v>
      </c>
      <c r="E5" s="41" t="s">
        <v>168</v>
      </c>
    </row>
    <row r="6" spans="1:5" x14ac:dyDescent="0.25">
      <c r="A6" s="41" t="s">
        <v>227</v>
      </c>
      <c r="B6" s="41" t="s">
        <v>170</v>
      </c>
      <c r="C6" s="41">
        <v>1</v>
      </c>
      <c r="D6" s="41">
        <v>20000</v>
      </c>
      <c r="E6" s="41">
        <f>C6*D6</f>
        <v>20000</v>
      </c>
    </row>
    <row r="7" spans="1:5" x14ac:dyDescent="0.25">
      <c r="A7" s="41" t="s">
        <v>228</v>
      </c>
      <c r="B7" s="41" t="s">
        <v>170</v>
      </c>
      <c r="C7" s="41">
        <v>1</v>
      </c>
      <c r="D7" s="41">
        <v>20000</v>
      </c>
      <c r="E7" s="41">
        <f t="shared" ref="E7" si="0">C7*D7</f>
        <v>20000</v>
      </c>
    </row>
    <row r="8" spans="1:5" x14ac:dyDescent="0.25">
      <c r="A8" s="41"/>
      <c r="B8" s="41"/>
      <c r="C8" s="41"/>
      <c r="D8" s="41"/>
      <c r="E8" s="41">
        <f>SUM(E6:E7)</f>
        <v>40000</v>
      </c>
    </row>
  </sheetData>
  <mergeCells count="1"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8" workbookViewId="0">
      <selection activeCell="A3" sqref="A3:E3"/>
    </sheetView>
  </sheetViews>
  <sheetFormatPr defaultRowHeight="15" x14ac:dyDescent="0.25"/>
  <cols>
    <col min="1" max="1" width="50" customWidth="1"/>
    <col min="5" max="5" width="9.140625" customWidth="1"/>
  </cols>
  <sheetData>
    <row r="1" spans="1:5" x14ac:dyDescent="0.25">
      <c r="B1" t="s">
        <v>214</v>
      </c>
    </row>
    <row r="2" spans="1:5" ht="6" customHeight="1" x14ac:dyDescent="0.25"/>
    <row r="3" spans="1:5" ht="36" customHeight="1" x14ac:dyDescent="0.25">
      <c r="A3" s="61" t="s">
        <v>324</v>
      </c>
      <c r="B3" s="61"/>
      <c r="C3" s="61"/>
      <c r="D3" s="61"/>
      <c r="E3" s="61"/>
    </row>
    <row r="4" spans="1:5" ht="6.75" customHeight="1" x14ac:dyDescent="0.25"/>
    <row r="5" spans="1:5" ht="45" x14ac:dyDescent="0.25">
      <c r="A5" s="34" t="s">
        <v>165</v>
      </c>
      <c r="B5" s="34" t="s">
        <v>166</v>
      </c>
      <c r="C5" s="34" t="s">
        <v>2</v>
      </c>
      <c r="D5" s="34" t="s">
        <v>167</v>
      </c>
      <c r="E5" s="35" t="s">
        <v>168</v>
      </c>
    </row>
    <row r="6" spans="1:5" x14ac:dyDescent="0.25">
      <c r="A6" s="35" t="s">
        <v>169</v>
      </c>
      <c r="B6" s="35" t="s">
        <v>170</v>
      </c>
      <c r="C6" s="35">
        <v>2.8</v>
      </c>
      <c r="D6" s="35">
        <v>50</v>
      </c>
      <c r="E6" s="35">
        <f>C6*D6</f>
        <v>140</v>
      </c>
    </row>
    <row r="7" spans="1:5" x14ac:dyDescent="0.25">
      <c r="A7" s="35" t="s">
        <v>171</v>
      </c>
      <c r="B7" s="35" t="s">
        <v>170</v>
      </c>
      <c r="C7" s="35">
        <v>2</v>
      </c>
      <c r="D7" s="35">
        <v>50</v>
      </c>
      <c r="E7" s="35">
        <f t="shared" ref="E7:E48" si="0">C7*D7</f>
        <v>100</v>
      </c>
    </row>
    <row r="8" spans="1:5" x14ac:dyDescent="0.25">
      <c r="A8" s="35" t="s">
        <v>172</v>
      </c>
      <c r="B8" s="35" t="s">
        <v>170</v>
      </c>
      <c r="C8" s="35">
        <v>0.4</v>
      </c>
      <c r="D8" s="35">
        <v>400</v>
      </c>
      <c r="E8" s="35">
        <f t="shared" si="0"/>
        <v>160</v>
      </c>
    </row>
    <row r="9" spans="1:5" x14ac:dyDescent="0.25">
      <c r="A9" s="35" t="s">
        <v>173</v>
      </c>
      <c r="B9" s="35" t="s">
        <v>170</v>
      </c>
      <c r="C9" s="35">
        <v>2</v>
      </c>
      <c r="D9" s="35">
        <v>15</v>
      </c>
      <c r="E9" s="35">
        <f t="shared" si="0"/>
        <v>30</v>
      </c>
    </row>
    <row r="10" spans="1:5" x14ac:dyDescent="0.25">
      <c r="A10" s="35" t="s">
        <v>174</v>
      </c>
      <c r="B10" s="35" t="s">
        <v>170</v>
      </c>
      <c r="C10" s="35">
        <v>0.4</v>
      </c>
      <c r="D10" s="35">
        <v>20</v>
      </c>
      <c r="E10" s="35">
        <f t="shared" si="0"/>
        <v>8</v>
      </c>
    </row>
    <row r="11" spans="1:5" x14ac:dyDescent="0.25">
      <c r="A11" s="34" t="s">
        <v>175</v>
      </c>
      <c r="B11" s="35" t="s">
        <v>170</v>
      </c>
      <c r="C11" s="35">
        <v>0.8</v>
      </c>
      <c r="D11" s="35">
        <v>50</v>
      </c>
      <c r="E11" s="35">
        <f t="shared" si="0"/>
        <v>40</v>
      </c>
    </row>
    <row r="12" spans="1:5" x14ac:dyDescent="0.25">
      <c r="A12" s="35" t="s">
        <v>176</v>
      </c>
      <c r="B12" s="35" t="s">
        <v>170</v>
      </c>
      <c r="C12" s="35">
        <v>2.8</v>
      </c>
      <c r="D12" s="35">
        <v>300</v>
      </c>
      <c r="E12" s="35">
        <f t="shared" si="0"/>
        <v>840</v>
      </c>
    </row>
    <row r="13" spans="1:5" x14ac:dyDescent="0.25">
      <c r="A13" s="35" t="s">
        <v>177</v>
      </c>
      <c r="B13" s="35" t="s">
        <v>170</v>
      </c>
      <c r="C13" s="35">
        <v>20</v>
      </c>
      <c r="D13" s="35">
        <v>15</v>
      </c>
      <c r="E13" s="35">
        <f t="shared" si="0"/>
        <v>300</v>
      </c>
    </row>
    <row r="14" spans="1:5" x14ac:dyDescent="0.25">
      <c r="A14" s="35" t="s">
        <v>178</v>
      </c>
      <c r="B14" s="35" t="s">
        <v>170</v>
      </c>
      <c r="C14" s="35">
        <v>4</v>
      </c>
      <c r="D14" s="35">
        <v>200</v>
      </c>
      <c r="E14" s="35">
        <f t="shared" si="0"/>
        <v>800</v>
      </c>
    </row>
    <row r="15" spans="1:5" x14ac:dyDescent="0.25">
      <c r="A15" s="35" t="s">
        <v>179</v>
      </c>
      <c r="B15" s="35" t="s">
        <v>170</v>
      </c>
      <c r="C15" s="35">
        <v>8</v>
      </c>
      <c r="D15" s="35">
        <v>50</v>
      </c>
      <c r="E15" s="35">
        <f t="shared" si="0"/>
        <v>400</v>
      </c>
    </row>
    <row r="16" spans="1:5" x14ac:dyDescent="0.25">
      <c r="A16" s="35" t="s">
        <v>180</v>
      </c>
      <c r="B16" s="35" t="s">
        <v>170</v>
      </c>
      <c r="C16" s="35">
        <v>0.4</v>
      </c>
      <c r="D16" s="35">
        <v>100</v>
      </c>
      <c r="E16" s="35">
        <f t="shared" si="0"/>
        <v>40</v>
      </c>
    </row>
    <row r="17" spans="1:5" x14ac:dyDescent="0.25">
      <c r="A17" s="35" t="s">
        <v>181</v>
      </c>
      <c r="B17" s="35" t="s">
        <v>170</v>
      </c>
      <c r="C17" s="35">
        <v>0.4</v>
      </c>
      <c r="D17" s="35">
        <v>20</v>
      </c>
      <c r="E17" s="35">
        <f t="shared" si="0"/>
        <v>8</v>
      </c>
    </row>
    <row r="18" spans="1:5" x14ac:dyDescent="0.25">
      <c r="A18" s="35" t="s">
        <v>182</v>
      </c>
      <c r="B18" s="35" t="s">
        <v>170</v>
      </c>
      <c r="C18" s="35">
        <v>8</v>
      </c>
      <c r="D18" s="35">
        <v>50</v>
      </c>
      <c r="E18" s="35">
        <f t="shared" si="0"/>
        <v>400</v>
      </c>
    </row>
    <row r="19" spans="1:5" x14ac:dyDescent="0.25">
      <c r="A19" s="35" t="s">
        <v>183</v>
      </c>
      <c r="B19" s="35" t="s">
        <v>170</v>
      </c>
      <c r="C19" s="35">
        <v>0.4</v>
      </c>
      <c r="D19" s="35">
        <v>70</v>
      </c>
      <c r="E19" s="35">
        <f t="shared" si="0"/>
        <v>28</v>
      </c>
    </row>
    <row r="20" spans="1:5" x14ac:dyDescent="0.25">
      <c r="A20" s="35" t="s">
        <v>184</v>
      </c>
      <c r="B20" s="35" t="s">
        <v>170</v>
      </c>
      <c r="C20" s="35">
        <v>0.4</v>
      </c>
      <c r="D20" s="35">
        <v>150</v>
      </c>
      <c r="E20" s="35">
        <f t="shared" si="0"/>
        <v>60</v>
      </c>
    </row>
    <row r="21" spans="1:5" x14ac:dyDescent="0.25">
      <c r="A21" s="35" t="s">
        <v>185</v>
      </c>
      <c r="B21" s="35" t="s">
        <v>170</v>
      </c>
      <c r="C21" s="35">
        <v>0.4</v>
      </c>
      <c r="D21" s="35">
        <v>450</v>
      </c>
      <c r="E21" s="35">
        <f t="shared" si="0"/>
        <v>180</v>
      </c>
    </row>
    <row r="22" spans="1:5" x14ac:dyDescent="0.25">
      <c r="A22" s="35" t="s">
        <v>186</v>
      </c>
      <c r="B22" s="35" t="s">
        <v>170</v>
      </c>
      <c r="C22" s="35">
        <v>0.8</v>
      </c>
      <c r="D22" s="35">
        <v>100</v>
      </c>
      <c r="E22" s="35">
        <f t="shared" si="0"/>
        <v>80</v>
      </c>
    </row>
    <row r="23" spans="1:5" x14ac:dyDescent="0.25">
      <c r="A23" s="35" t="s">
        <v>187</v>
      </c>
      <c r="B23" s="35" t="s">
        <v>170</v>
      </c>
      <c r="C23" s="35">
        <v>1.2</v>
      </c>
      <c r="D23" s="35">
        <v>150</v>
      </c>
      <c r="E23" s="35">
        <f t="shared" si="0"/>
        <v>180</v>
      </c>
    </row>
    <row r="24" spans="1:5" x14ac:dyDescent="0.25">
      <c r="A24" s="35" t="s">
        <v>188</v>
      </c>
      <c r="B24" s="35" t="s">
        <v>170</v>
      </c>
      <c r="C24" s="35">
        <v>0.4</v>
      </c>
      <c r="D24" s="35">
        <v>150</v>
      </c>
      <c r="E24" s="35">
        <f t="shared" si="0"/>
        <v>60</v>
      </c>
    </row>
    <row r="25" spans="1:5" x14ac:dyDescent="0.25">
      <c r="A25" s="35" t="s">
        <v>189</v>
      </c>
      <c r="B25" s="35" t="s">
        <v>170</v>
      </c>
      <c r="C25" s="35">
        <v>0.4</v>
      </c>
      <c r="D25" s="35">
        <v>100</v>
      </c>
      <c r="E25" s="35">
        <f t="shared" si="0"/>
        <v>40</v>
      </c>
    </row>
    <row r="26" spans="1:5" x14ac:dyDescent="0.25">
      <c r="A26" s="35" t="s">
        <v>190</v>
      </c>
      <c r="B26" s="35" t="s">
        <v>170</v>
      </c>
      <c r="C26" s="35">
        <v>20</v>
      </c>
      <c r="D26" s="35">
        <v>150</v>
      </c>
      <c r="E26" s="35">
        <f t="shared" si="0"/>
        <v>3000</v>
      </c>
    </row>
    <row r="27" spans="1:5" x14ac:dyDescent="0.25">
      <c r="A27" s="35" t="s">
        <v>191</v>
      </c>
      <c r="B27" s="35" t="s">
        <v>170</v>
      </c>
      <c r="C27" s="35">
        <v>0.4</v>
      </c>
      <c r="D27" s="35">
        <v>1000</v>
      </c>
      <c r="E27" s="35">
        <f t="shared" si="0"/>
        <v>400</v>
      </c>
    </row>
    <row r="28" spans="1:5" x14ac:dyDescent="0.25">
      <c r="A28" s="35" t="s">
        <v>192</v>
      </c>
      <c r="B28" s="35" t="s">
        <v>170</v>
      </c>
      <c r="C28" s="35">
        <v>2</v>
      </c>
      <c r="D28" s="35">
        <v>250</v>
      </c>
      <c r="E28" s="35">
        <f t="shared" si="0"/>
        <v>500</v>
      </c>
    </row>
    <row r="29" spans="1:5" x14ac:dyDescent="0.25">
      <c r="A29" s="35" t="s">
        <v>193</v>
      </c>
      <c r="B29" s="35" t="s">
        <v>170</v>
      </c>
      <c r="C29" s="35">
        <v>4</v>
      </c>
      <c r="D29" s="35">
        <v>100</v>
      </c>
      <c r="E29" s="35">
        <f t="shared" si="0"/>
        <v>400</v>
      </c>
    </row>
    <row r="30" spans="1:5" ht="12.75" customHeight="1" x14ac:dyDescent="0.25">
      <c r="A30" s="35" t="s">
        <v>194</v>
      </c>
      <c r="B30" s="35" t="s">
        <v>170</v>
      </c>
      <c r="C30" s="35">
        <v>0.8</v>
      </c>
      <c r="D30" s="35">
        <v>100</v>
      </c>
      <c r="E30" s="35">
        <f t="shared" si="0"/>
        <v>80</v>
      </c>
    </row>
    <row r="31" spans="1:5" ht="12.75" customHeight="1" x14ac:dyDescent="0.25">
      <c r="A31" s="35" t="s">
        <v>195</v>
      </c>
      <c r="B31" s="35" t="s">
        <v>170</v>
      </c>
      <c r="C31" s="35">
        <v>0.4</v>
      </c>
      <c r="D31" s="35">
        <v>1500</v>
      </c>
      <c r="E31" s="35">
        <f t="shared" si="0"/>
        <v>600</v>
      </c>
    </row>
    <row r="32" spans="1:5" x14ac:dyDescent="0.25">
      <c r="A32" s="35" t="s">
        <v>196</v>
      </c>
      <c r="B32" s="35" t="s">
        <v>170</v>
      </c>
      <c r="C32" s="35">
        <v>0.4</v>
      </c>
      <c r="D32" s="35">
        <v>500</v>
      </c>
      <c r="E32" s="35">
        <f t="shared" si="0"/>
        <v>200</v>
      </c>
    </row>
    <row r="33" spans="1:5" x14ac:dyDescent="0.25">
      <c r="A33" s="35" t="s">
        <v>197</v>
      </c>
      <c r="B33" s="35" t="s">
        <v>170</v>
      </c>
      <c r="C33" s="35">
        <v>0.8</v>
      </c>
      <c r="D33" s="35">
        <v>150</v>
      </c>
      <c r="E33" s="35">
        <f t="shared" si="0"/>
        <v>120</v>
      </c>
    </row>
    <row r="34" spans="1:5" x14ac:dyDescent="0.25">
      <c r="A34" s="35" t="s">
        <v>198</v>
      </c>
      <c r="B34" s="35" t="s">
        <v>170</v>
      </c>
      <c r="C34" s="35">
        <v>0.4</v>
      </c>
      <c r="D34" s="35">
        <v>150</v>
      </c>
      <c r="E34" s="35">
        <f t="shared" si="0"/>
        <v>60</v>
      </c>
    </row>
    <row r="35" spans="1:5" x14ac:dyDescent="0.25">
      <c r="A35" s="35" t="s">
        <v>199</v>
      </c>
      <c r="B35" s="35" t="s">
        <v>170</v>
      </c>
      <c r="C35" s="35">
        <v>1.6</v>
      </c>
      <c r="D35" s="35">
        <v>220</v>
      </c>
      <c r="E35" s="35">
        <f t="shared" si="0"/>
        <v>352</v>
      </c>
    </row>
    <row r="36" spans="1:5" x14ac:dyDescent="0.25">
      <c r="A36" s="35" t="s">
        <v>200</v>
      </c>
      <c r="B36" s="35" t="s">
        <v>170</v>
      </c>
      <c r="C36" s="35">
        <v>0.4</v>
      </c>
      <c r="D36" s="35">
        <v>30</v>
      </c>
      <c r="E36" s="35">
        <f t="shared" si="0"/>
        <v>12</v>
      </c>
    </row>
    <row r="37" spans="1:5" ht="12" customHeight="1" x14ac:dyDescent="0.25">
      <c r="A37" s="35" t="s">
        <v>201</v>
      </c>
      <c r="B37" s="35" t="s">
        <v>170</v>
      </c>
      <c r="C37" s="35">
        <v>0.4</v>
      </c>
      <c r="D37" s="35">
        <v>200</v>
      </c>
      <c r="E37" s="35">
        <f t="shared" si="0"/>
        <v>80</v>
      </c>
    </row>
    <row r="38" spans="1:5" x14ac:dyDescent="0.25">
      <c r="A38" s="35" t="s">
        <v>202</v>
      </c>
      <c r="B38" s="35" t="s">
        <v>170</v>
      </c>
      <c r="C38" s="35">
        <v>1.6</v>
      </c>
      <c r="D38" s="35">
        <v>40</v>
      </c>
      <c r="E38" s="35">
        <f t="shared" si="0"/>
        <v>64</v>
      </c>
    </row>
    <row r="39" spans="1:5" x14ac:dyDescent="0.25">
      <c r="A39" s="35" t="s">
        <v>203</v>
      </c>
      <c r="B39" s="35" t="s">
        <v>170</v>
      </c>
      <c r="C39" s="35">
        <v>0.4</v>
      </c>
      <c r="D39" s="35">
        <v>100</v>
      </c>
      <c r="E39" s="35">
        <f t="shared" si="0"/>
        <v>40</v>
      </c>
    </row>
    <row r="40" spans="1:5" x14ac:dyDescent="0.25">
      <c r="A40" s="35" t="s">
        <v>204</v>
      </c>
      <c r="B40" s="35" t="s">
        <v>170</v>
      </c>
      <c r="C40" s="35">
        <v>0.4</v>
      </c>
      <c r="D40" s="35">
        <v>100</v>
      </c>
      <c r="E40" s="35">
        <f t="shared" si="0"/>
        <v>40</v>
      </c>
    </row>
    <row r="41" spans="1:5" x14ac:dyDescent="0.25">
      <c r="A41" s="35" t="s">
        <v>205</v>
      </c>
      <c r="B41" s="35" t="s">
        <v>170</v>
      </c>
      <c r="C41" s="35">
        <v>0.4</v>
      </c>
      <c r="D41" s="35">
        <v>300</v>
      </c>
      <c r="E41" s="35">
        <f t="shared" si="0"/>
        <v>120</v>
      </c>
    </row>
    <row r="42" spans="1:5" x14ac:dyDescent="0.25">
      <c r="A42" s="35" t="s">
        <v>206</v>
      </c>
      <c r="B42" s="35" t="s">
        <v>170</v>
      </c>
      <c r="C42" s="35">
        <v>0.4</v>
      </c>
      <c r="D42" s="35">
        <v>100</v>
      </c>
      <c r="E42" s="35">
        <f t="shared" si="0"/>
        <v>40</v>
      </c>
    </row>
    <row r="43" spans="1:5" x14ac:dyDescent="0.25">
      <c r="A43" s="35" t="s">
        <v>207</v>
      </c>
      <c r="B43" s="35" t="s">
        <v>170</v>
      </c>
      <c r="C43" s="35">
        <v>0.4</v>
      </c>
      <c r="D43" s="35">
        <v>250</v>
      </c>
      <c r="E43" s="35">
        <f t="shared" si="0"/>
        <v>100</v>
      </c>
    </row>
    <row r="44" spans="1:5" ht="13.5" customHeight="1" x14ac:dyDescent="0.25">
      <c r="A44" s="35" t="s">
        <v>208</v>
      </c>
      <c r="B44" s="35" t="s">
        <v>170</v>
      </c>
      <c r="C44" s="35">
        <v>0.4</v>
      </c>
      <c r="D44" s="35">
        <v>200</v>
      </c>
      <c r="E44" s="35">
        <f t="shared" si="0"/>
        <v>80</v>
      </c>
    </row>
    <row r="45" spans="1:5" x14ac:dyDescent="0.25">
      <c r="A45" s="35" t="s">
        <v>209</v>
      </c>
      <c r="B45" s="35" t="s">
        <v>170</v>
      </c>
      <c r="C45" s="35">
        <v>0.4</v>
      </c>
      <c r="D45" s="35">
        <v>200</v>
      </c>
      <c r="E45" s="35">
        <f t="shared" si="0"/>
        <v>80</v>
      </c>
    </row>
    <row r="46" spans="1:5" x14ac:dyDescent="0.25">
      <c r="A46" s="35" t="s">
        <v>210</v>
      </c>
      <c r="B46" s="35" t="s">
        <v>170</v>
      </c>
      <c r="C46" s="35">
        <v>0.8</v>
      </c>
      <c r="D46" s="35">
        <v>200</v>
      </c>
      <c r="E46" s="35">
        <f t="shared" si="0"/>
        <v>160</v>
      </c>
    </row>
    <row r="47" spans="1:5" ht="11.25" customHeight="1" x14ac:dyDescent="0.25">
      <c r="A47" s="35" t="s">
        <v>211</v>
      </c>
      <c r="B47" s="35" t="s">
        <v>170</v>
      </c>
      <c r="C47" s="35">
        <v>0.4</v>
      </c>
      <c r="D47" s="35">
        <v>600</v>
      </c>
      <c r="E47" s="35">
        <f t="shared" si="0"/>
        <v>240</v>
      </c>
    </row>
    <row r="48" spans="1:5" x14ac:dyDescent="0.25">
      <c r="A48" s="35" t="s">
        <v>212</v>
      </c>
      <c r="B48" s="35" t="s">
        <v>170</v>
      </c>
      <c r="C48" s="35">
        <v>0.4</v>
      </c>
      <c r="D48" s="35">
        <v>60</v>
      </c>
      <c r="E48" s="35">
        <f t="shared" si="0"/>
        <v>24</v>
      </c>
    </row>
    <row r="49" spans="1:5" x14ac:dyDescent="0.25">
      <c r="A49" s="35"/>
      <c r="B49" s="35"/>
      <c r="C49" s="35"/>
      <c r="D49" s="35"/>
      <c r="E49" s="35">
        <f>SUM(E6:E48)</f>
        <v>10686</v>
      </c>
    </row>
  </sheetData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H30" sqref="H30"/>
    </sheetView>
  </sheetViews>
  <sheetFormatPr defaultRowHeight="15" x14ac:dyDescent="0.25"/>
  <cols>
    <col min="1" max="1" width="41.140625" customWidth="1"/>
    <col min="4" max="4" width="11.85546875" customWidth="1"/>
    <col min="5" max="5" width="15.42578125" customWidth="1"/>
  </cols>
  <sheetData>
    <row r="1" spans="1:5" x14ac:dyDescent="0.25">
      <c r="B1" t="s">
        <v>213</v>
      </c>
    </row>
    <row r="3" spans="1:5" x14ac:dyDescent="0.25">
      <c r="A3" s="59" t="s">
        <v>321</v>
      </c>
      <c r="B3" s="59"/>
      <c r="C3" s="59"/>
      <c r="D3" s="59"/>
      <c r="E3" s="59"/>
    </row>
    <row r="5" spans="1:5" ht="45" x14ac:dyDescent="0.25">
      <c r="A5" s="34" t="s">
        <v>165</v>
      </c>
      <c r="B5" s="34" t="s">
        <v>166</v>
      </c>
      <c r="C5" s="34" t="s">
        <v>2</v>
      </c>
      <c r="D5" s="34" t="s">
        <v>167</v>
      </c>
      <c r="E5" s="35" t="s">
        <v>168</v>
      </c>
    </row>
    <row r="6" spans="1:5" x14ac:dyDescent="0.25">
      <c r="A6" s="35" t="s">
        <v>235</v>
      </c>
      <c r="B6" s="35" t="s">
        <v>170</v>
      </c>
      <c r="C6" s="35">
        <v>1</v>
      </c>
      <c r="D6" s="35">
        <v>200</v>
      </c>
      <c r="E6" s="35">
        <f t="shared" ref="E6:E21" si="0">C6*D6</f>
        <v>200</v>
      </c>
    </row>
    <row r="7" spans="1:5" x14ac:dyDescent="0.25">
      <c r="A7" s="35" t="s">
        <v>240</v>
      </c>
      <c r="B7" s="35" t="s">
        <v>170</v>
      </c>
      <c r="C7" s="35">
        <v>1</v>
      </c>
      <c r="D7" s="35">
        <v>250</v>
      </c>
      <c r="E7" s="35">
        <f t="shared" si="0"/>
        <v>250</v>
      </c>
    </row>
    <row r="8" spans="1:5" x14ac:dyDescent="0.25">
      <c r="A8" s="35" t="s">
        <v>241</v>
      </c>
      <c r="B8" s="35" t="s">
        <v>170</v>
      </c>
      <c r="C8" s="35">
        <v>1</v>
      </c>
      <c r="D8" s="35">
        <v>200</v>
      </c>
      <c r="E8" s="35">
        <f t="shared" si="0"/>
        <v>200</v>
      </c>
    </row>
    <row r="9" spans="1:5" x14ac:dyDescent="0.25">
      <c r="A9" s="35" t="s">
        <v>242</v>
      </c>
      <c r="B9" s="35" t="s">
        <v>170</v>
      </c>
      <c r="C9" s="35">
        <v>1</v>
      </c>
      <c r="D9" s="35">
        <v>200</v>
      </c>
      <c r="E9" s="35">
        <f t="shared" si="0"/>
        <v>200</v>
      </c>
    </row>
    <row r="10" spans="1:5" x14ac:dyDescent="0.25">
      <c r="A10" s="35" t="s">
        <v>245</v>
      </c>
      <c r="B10" s="35" t="s">
        <v>170</v>
      </c>
      <c r="C10" s="35">
        <v>1</v>
      </c>
      <c r="D10" s="35">
        <v>70</v>
      </c>
      <c r="E10" s="35">
        <f t="shared" si="0"/>
        <v>70</v>
      </c>
    </row>
    <row r="11" spans="1:5" x14ac:dyDescent="0.25">
      <c r="A11" s="35" t="s">
        <v>248</v>
      </c>
      <c r="B11" s="35" t="s">
        <v>170</v>
      </c>
      <c r="C11" s="35">
        <v>12</v>
      </c>
      <c r="D11" s="35">
        <v>40</v>
      </c>
      <c r="E11" s="35">
        <f t="shared" si="0"/>
        <v>480</v>
      </c>
    </row>
    <row r="12" spans="1:5" x14ac:dyDescent="0.25">
      <c r="A12" s="35" t="s">
        <v>249</v>
      </c>
      <c r="B12" s="35" t="s">
        <v>170</v>
      </c>
      <c r="C12" s="35">
        <v>12</v>
      </c>
      <c r="D12" s="35">
        <v>70</v>
      </c>
      <c r="E12" s="35">
        <f t="shared" si="0"/>
        <v>840</v>
      </c>
    </row>
    <row r="13" spans="1:5" x14ac:dyDescent="0.25">
      <c r="A13" s="35" t="s">
        <v>250</v>
      </c>
      <c r="B13" s="35" t="s">
        <v>170</v>
      </c>
      <c r="C13" s="35">
        <v>50</v>
      </c>
      <c r="D13" s="35">
        <v>51</v>
      </c>
      <c r="E13" s="35">
        <f t="shared" si="0"/>
        <v>2550</v>
      </c>
    </row>
    <row r="14" spans="1:5" x14ac:dyDescent="0.25">
      <c r="A14" s="35" t="s">
        <v>251</v>
      </c>
      <c r="B14" s="35" t="s">
        <v>170</v>
      </c>
      <c r="C14" s="35">
        <v>50</v>
      </c>
      <c r="D14" s="35">
        <v>50</v>
      </c>
      <c r="E14" s="35">
        <f t="shared" si="0"/>
        <v>2500</v>
      </c>
    </row>
    <row r="15" spans="1:5" x14ac:dyDescent="0.25">
      <c r="A15" s="35" t="s">
        <v>252</v>
      </c>
      <c r="B15" s="35" t="s">
        <v>170</v>
      </c>
      <c r="C15" s="35">
        <v>1</v>
      </c>
      <c r="D15" s="35">
        <v>65</v>
      </c>
      <c r="E15" s="35">
        <f t="shared" si="0"/>
        <v>65</v>
      </c>
    </row>
    <row r="16" spans="1:5" x14ac:dyDescent="0.25">
      <c r="A16" s="35" t="s">
        <v>253</v>
      </c>
      <c r="B16" s="35" t="s">
        <v>170</v>
      </c>
      <c r="C16" s="35">
        <v>2</v>
      </c>
      <c r="D16" s="35">
        <v>50</v>
      </c>
      <c r="E16" s="35">
        <f t="shared" si="0"/>
        <v>100</v>
      </c>
    </row>
    <row r="17" spans="1:5" x14ac:dyDescent="0.25">
      <c r="A17" s="35" t="s">
        <v>254</v>
      </c>
      <c r="B17" s="35" t="s">
        <v>170</v>
      </c>
      <c r="C17" s="35">
        <v>6</v>
      </c>
      <c r="D17" s="35">
        <v>65</v>
      </c>
      <c r="E17" s="35">
        <f t="shared" ref="E17" si="1">C17*D17</f>
        <v>390</v>
      </c>
    </row>
    <row r="18" spans="1:5" x14ac:dyDescent="0.25">
      <c r="A18" s="35" t="s">
        <v>255</v>
      </c>
      <c r="B18" s="35" t="s">
        <v>170</v>
      </c>
      <c r="C18" s="35">
        <v>56</v>
      </c>
      <c r="D18" s="35">
        <v>20</v>
      </c>
      <c r="E18" s="35">
        <f t="shared" si="0"/>
        <v>1120</v>
      </c>
    </row>
    <row r="19" spans="1:5" x14ac:dyDescent="0.25">
      <c r="A19" s="35" t="s">
        <v>257</v>
      </c>
      <c r="B19" s="35" t="s">
        <v>170</v>
      </c>
      <c r="C19" s="35">
        <v>1</v>
      </c>
      <c r="D19" s="35">
        <v>600</v>
      </c>
      <c r="E19" s="35">
        <f t="shared" si="0"/>
        <v>600</v>
      </c>
    </row>
    <row r="20" spans="1:5" x14ac:dyDescent="0.25">
      <c r="A20" s="35" t="s">
        <v>260</v>
      </c>
      <c r="B20" s="35" t="s">
        <v>170</v>
      </c>
      <c r="C20" s="35">
        <v>1</v>
      </c>
      <c r="D20" s="35">
        <v>100</v>
      </c>
      <c r="E20" s="35">
        <f t="shared" si="0"/>
        <v>100</v>
      </c>
    </row>
    <row r="21" spans="1:5" x14ac:dyDescent="0.25">
      <c r="A21" s="35" t="s">
        <v>261</v>
      </c>
      <c r="B21" s="35" t="s">
        <v>170</v>
      </c>
      <c r="C21" s="35">
        <v>1</v>
      </c>
      <c r="D21" s="35">
        <v>420</v>
      </c>
      <c r="E21" s="35">
        <f t="shared" si="0"/>
        <v>420</v>
      </c>
    </row>
    <row r="22" spans="1:5" x14ac:dyDescent="0.25">
      <c r="A22" s="35"/>
      <c r="B22" s="35"/>
      <c r="C22" s="35"/>
      <c r="D22" s="35"/>
      <c r="E22" s="41">
        <f>SUM(E6:E21)</f>
        <v>10085</v>
      </c>
    </row>
  </sheetData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5"/>
    </sheetView>
  </sheetViews>
  <sheetFormatPr defaultRowHeight="15" x14ac:dyDescent="0.25"/>
  <cols>
    <col min="1" max="1" width="66" customWidth="1"/>
  </cols>
  <sheetData>
    <row r="1" spans="1:5" x14ac:dyDescent="0.25">
      <c r="A1" s="61" t="s">
        <v>323</v>
      </c>
      <c r="B1" s="61"/>
      <c r="C1" s="61"/>
      <c r="D1" s="61"/>
      <c r="E1" s="61"/>
    </row>
    <row r="3" spans="1:5" ht="45" x14ac:dyDescent="0.25">
      <c r="A3" s="34" t="s">
        <v>225</v>
      </c>
      <c r="B3" s="34" t="s">
        <v>166</v>
      </c>
      <c r="C3" s="34" t="s">
        <v>2</v>
      </c>
      <c r="D3" s="34" t="s">
        <v>226</v>
      </c>
      <c r="E3" s="35" t="s">
        <v>168</v>
      </c>
    </row>
    <row r="4" spans="1:5" x14ac:dyDescent="0.25">
      <c r="A4" s="35" t="s">
        <v>266</v>
      </c>
      <c r="B4" s="35" t="s">
        <v>170</v>
      </c>
      <c r="C4" s="35">
        <v>1</v>
      </c>
      <c r="D4" s="35">
        <v>1000</v>
      </c>
      <c r="E4" s="35">
        <f>C4*D4</f>
        <v>1000</v>
      </c>
    </row>
    <row r="5" spans="1:5" x14ac:dyDescent="0.25">
      <c r="A5" s="34" t="s">
        <v>285</v>
      </c>
      <c r="B5" s="35" t="s">
        <v>170</v>
      </c>
      <c r="C5" s="35">
        <v>1</v>
      </c>
      <c r="D5" s="35">
        <v>5000</v>
      </c>
      <c r="E5" s="35">
        <f t="shared" ref="E5:E10" si="0">C5*D5</f>
        <v>5000</v>
      </c>
    </row>
    <row r="6" spans="1:5" ht="30" x14ac:dyDescent="0.25">
      <c r="A6" s="34" t="s">
        <v>267</v>
      </c>
      <c r="B6" s="35" t="s">
        <v>170</v>
      </c>
      <c r="C6" s="35">
        <v>1</v>
      </c>
      <c r="D6" s="35">
        <v>8500</v>
      </c>
      <c r="E6" s="35">
        <f t="shared" si="0"/>
        <v>8500</v>
      </c>
    </row>
    <row r="7" spans="1:5" x14ac:dyDescent="0.25">
      <c r="A7" s="35" t="s">
        <v>268</v>
      </c>
      <c r="B7" s="35" t="s">
        <v>170</v>
      </c>
      <c r="C7" s="35">
        <v>1</v>
      </c>
      <c r="D7" s="35">
        <v>7000</v>
      </c>
      <c r="E7" s="35">
        <f t="shared" si="0"/>
        <v>7000</v>
      </c>
    </row>
    <row r="8" spans="1:5" ht="30" x14ac:dyDescent="0.25">
      <c r="A8" s="34" t="s">
        <v>269</v>
      </c>
      <c r="B8" s="35" t="s">
        <v>170</v>
      </c>
      <c r="C8" s="35">
        <v>1</v>
      </c>
      <c r="D8" s="35">
        <v>2000</v>
      </c>
      <c r="E8" s="35">
        <f t="shared" si="0"/>
        <v>2000</v>
      </c>
    </row>
    <row r="9" spans="1:5" x14ac:dyDescent="0.25">
      <c r="A9" s="35" t="s">
        <v>270</v>
      </c>
      <c r="B9" s="35" t="s">
        <v>170</v>
      </c>
      <c r="C9" s="35">
        <v>1</v>
      </c>
      <c r="D9" s="35">
        <v>5000</v>
      </c>
      <c r="E9" s="35">
        <f t="shared" si="0"/>
        <v>5000</v>
      </c>
    </row>
    <row r="10" spans="1:5" x14ac:dyDescent="0.25">
      <c r="A10" s="42" t="s">
        <v>284</v>
      </c>
      <c r="B10" s="35" t="s">
        <v>170</v>
      </c>
      <c r="C10" s="35">
        <v>1</v>
      </c>
      <c r="D10" s="35">
        <v>13000</v>
      </c>
      <c r="E10" s="35">
        <f t="shared" si="0"/>
        <v>13000</v>
      </c>
    </row>
    <row r="11" spans="1:5" x14ac:dyDescent="0.25">
      <c r="A11" s="35" t="s">
        <v>286</v>
      </c>
      <c r="B11" s="35" t="s">
        <v>170</v>
      </c>
      <c r="C11" s="35">
        <v>1</v>
      </c>
      <c r="D11" s="35">
        <v>50000</v>
      </c>
      <c r="E11" s="35">
        <v>50000</v>
      </c>
    </row>
    <row r="12" spans="1:5" x14ac:dyDescent="0.25">
      <c r="A12" s="34"/>
      <c r="B12" s="35" t="s">
        <v>170</v>
      </c>
      <c r="C12" s="35">
        <v>1</v>
      </c>
      <c r="D12" s="35"/>
      <c r="E12" s="35"/>
    </row>
    <row r="13" spans="1:5" x14ac:dyDescent="0.25">
      <c r="A13" s="17" t="s">
        <v>265</v>
      </c>
      <c r="B13" s="35" t="s">
        <v>170</v>
      </c>
      <c r="C13" s="17"/>
      <c r="D13" s="17"/>
      <c r="E13" s="17">
        <f>SUM(E4:E11)</f>
        <v>91500</v>
      </c>
    </row>
    <row r="14" spans="1:5" x14ac:dyDescent="0.25">
      <c r="A14" s="17"/>
      <c r="B14" s="35" t="s">
        <v>170</v>
      </c>
      <c r="C14" s="17"/>
      <c r="D14" s="17"/>
      <c r="E14" s="17"/>
    </row>
    <row r="15" spans="1:5" x14ac:dyDescent="0.25">
      <c r="A15" s="17"/>
      <c r="B15" s="17"/>
      <c r="C15" s="17"/>
      <c r="D15" s="17"/>
      <c r="E15" s="17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Семенкино</vt:lpstr>
      <vt:lpstr>приложение1</vt:lpstr>
      <vt:lpstr>прил2</vt:lpstr>
      <vt:lpstr>газеты</vt:lpstr>
      <vt:lpstr>оргтехника</vt:lpstr>
      <vt:lpstr>мебель</vt:lpstr>
      <vt:lpstr>вус</vt:lpstr>
      <vt:lpstr>хозтов.факт</vt:lpstr>
      <vt:lpstr>иные работы</vt:lpstr>
      <vt:lpstr>Обучение</vt:lpstr>
      <vt:lpstr>хозтовары норм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2016-11-18T05:59:06Z</dcterms:modified>
</cp:coreProperties>
</file>