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225" windowWidth="15120" windowHeight="7890" tabRatio="813" firstSheet="4"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44525"/>
</workbook>
</file>

<file path=xl/calcChain.xml><?xml version="1.0" encoding="utf-8"?>
<calcChain xmlns="http://schemas.openxmlformats.org/spreadsheetml/2006/main">
  <c r="F28" i="16" l="1"/>
  <c r="F29" i="16"/>
  <c r="E29" i="16"/>
  <c r="E28" i="16"/>
  <c r="E29" i="15"/>
  <c r="E28" i="15" s="1"/>
  <c r="E28" i="14"/>
  <c r="E27" i="14" s="1"/>
  <c r="D28" i="14"/>
  <c r="D27" i="14" s="1"/>
  <c r="D28" i="13"/>
  <c r="D27" i="13" s="1"/>
  <c r="E31" i="14"/>
  <c r="D31" i="14"/>
  <c r="E32" i="14"/>
  <c r="D32" i="14"/>
  <c r="F30" i="12"/>
  <c r="F31" i="12"/>
  <c r="E31" i="12"/>
  <c r="E30" i="12"/>
  <c r="E30" i="11"/>
  <c r="E29" i="11" s="1"/>
  <c r="D24" i="6" l="1"/>
  <c r="C24" i="6"/>
  <c r="F65" i="16" l="1"/>
  <c r="E65" i="16"/>
  <c r="F63" i="16"/>
  <c r="E63" i="16"/>
  <c r="E64" i="15"/>
  <c r="E60" i="14"/>
  <c r="D60" i="14"/>
  <c r="D62" i="13"/>
  <c r="F78" i="12"/>
  <c r="E78" i="12"/>
  <c r="E72" i="11"/>
  <c r="C34" i="5" l="1"/>
  <c r="C21" i="5"/>
  <c r="E48" i="14" l="1"/>
  <c r="D48" i="14"/>
  <c r="D48" i="13"/>
  <c r="D36" i="14"/>
  <c r="D35" i="14" s="1"/>
  <c r="E36" i="14"/>
  <c r="E35" i="14" s="1"/>
  <c r="F63" i="12"/>
  <c r="E63" i="12"/>
  <c r="E58" i="11"/>
  <c r="E20" i="14" l="1"/>
  <c r="E19" i="14" s="1"/>
  <c r="E18" i="14" s="1"/>
  <c r="D20" i="14"/>
  <c r="D19" i="14" s="1"/>
  <c r="D18" i="14" s="1"/>
  <c r="D20" i="13"/>
  <c r="D19" i="13" s="1"/>
  <c r="D18" i="13" s="1"/>
  <c r="D60" i="13" l="1"/>
  <c r="E59" i="14"/>
  <c r="D58" i="14" s="1"/>
  <c r="E48" i="11" l="1"/>
  <c r="D33" i="6"/>
  <c r="C33" i="6"/>
  <c r="C30" i="5"/>
  <c r="D17" i="6" l="1"/>
  <c r="C16" i="6"/>
  <c r="D16" i="14"/>
  <c r="D15" i="14" s="1"/>
  <c r="E16" i="14"/>
  <c r="E15" i="14" s="1"/>
  <c r="D25" i="14"/>
  <c r="D24" i="14" s="1"/>
  <c r="E25" i="14"/>
  <c r="E24" i="14" s="1"/>
  <c r="D40" i="14"/>
  <c r="E40" i="14"/>
  <c r="D46" i="14"/>
  <c r="D45" i="14" s="1"/>
  <c r="E46" i="14"/>
  <c r="E45" i="14" s="1"/>
  <c r="D51" i="14"/>
  <c r="E51" i="14"/>
  <c r="D55" i="14"/>
  <c r="E55" i="14"/>
  <c r="D63" i="14"/>
  <c r="E63" i="14"/>
  <c r="D54" i="13"/>
  <c r="D53" i="13" s="1"/>
  <c r="D44" i="13" s="1"/>
  <c r="F76" i="12"/>
  <c r="F75" i="12" s="1"/>
  <c r="F74" i="12" s="1"/>
  <c r="F73" i="12" s="1"/>
  <c r="F70" i="12"/>
  <c r="F62" i="12"/>
  <c r="F60" i="12"/>
  <c r="F59" i="12" s="1"/>
  <c r="F53" i="12"/>
  <c r="F47" i="12"/>
  <c r="F46" i="12" s="1"/>
  <c r="F45" i="12" s="1"/>
  <c r="F43" i="12"/>
  <c r="F42" i="12" s="1"/>
  <c r="F41" i="12" s="1"/>
  <c r="F37" i="12"/>
  <c r="F36" i="12" s="1"/>
  <c r="F35" i="12" s="1"/>
  <c r="F34" i="12" s="1"/>
  <c r="F28" i="12"/>
  <c r="F27" i="12" s="1"/>
  <c r="F26" i="12" s="1"/>
  <c r="F22" i="12"/>
  <c r="F21" i="12" s="1"/>
  <c r="F20" i="12" s="1"/>
  <c r="F18" i="12"/>
  <c r="F17" i="12" s="1"/>
  <c r="F16" i="12" s="1"/>
  <c r="E76" i="12"/>
  <c r="E75" i="12" s="1"/>
  <c r="E74" i="12" s="1"/>
  <c r="E73" i="12" s="1"/>
  <c r="E70" i="12"/>
  <c r="E62" i="12"/>
  <c r="E60" i="12"/>
  <c r="E59" i="12" s="1"/>
  <c r="E53" i="12"/>
  <c r="E52" i="12" s="1"/>
  <c r="E51" i="12" s="1"/>
  <c r="E50" i="12" s="1"/>
  <c r="E47" i="12"/>
  <c r="E46" i="12" s="1"/>
  <c r="E45" i="12" s="1"/>
  <c r="E43" i="12"/>
  <c r="E42" i="12" s="1"/>
  <c r="E41" i="12" s="1"/>
  <c r="E37" i="12"/>
  <c r="E36" i="12" s="1"/>
  <c r="E35" i="12" s="1"/>
  <c r="E34" i="12" s="1"/>
  <c r="E28" i="12"/>
  <c r="E27" i="12" s="1"/>
  <c r="E26" i="12" s="1"/>
  <c r="E22" i="12"/>
  <c r="E21" i="12" s="1"/>
  <c r="E20" i="12" s="1"/>
  <c r="E18" i="12"/>
  <c r="E17" i="12" s="1"/>
  <c r="E16" i="12" s="1"/>
  <c r="D37" i="6"/>
  <c r="C22" i="6"/>
  <c r="F15" i="12" l="1"/>
  <c r="E58" i="12"/>
  <c r="E57" i="12" s="1"/>
  <c r="E44" i="14"/>
  <c r="E53" i="14"/>
  <c r="D44" i="14"/>
  <c r="D53" i="14"/>
  <c r="E15" i="12"/>
  <c r="E66" i="12"/>
  <c r="F52" i="12"/>
  <c r="F51" i="12" s="1"/>
  <c r="F50" i="12" s="1"/>
  <c r="E40" i="12"/>
  <c r="F66" i="12"/>
  <c r="F58" i="12" s="1"/>
  <c r="F57" i="12" s="1"/>
  <c r="F40" i="12"/>
  <c r="E39" i="14"/>
  <c r="E14" i="14" s="1"/>
  <c r="D39" i="14"/>
  <c r="D14" i="14" s="1"/>
  <c r="C37" i="6"/>
  <c r="C36" i="6" s="1"/>
  <c r="F61" i="16"/>
  <c r="E61" i="16"/>
  <c r="F60" i="16"/>
  <c r="E60" i="16"/>
  <c r="F57" i="16"/>
  <c r="F48" i="16" s="1"/>
  <c r="E57" i="16"/>
  <c r="E48" i="16" s="1"/>
  <c r="F55" i="16"/>
  <c r="E55" i="16"/>
  <c r="F50" i="16"/>
  <c r="F49" i="16" s="1"/>
  <c r="E50" i="16"/>
  <c r="E49" i="16" s="1"/>
  <c r="F46" i="16"/>
  <c r="E46" i="16"/>
  <c r="F44" i="16"/>
  <c r="E44" i="16"/>
  <c r="F40" i="16"/>
  <c r="F39" i="16" s="1"/>
  <c r="E40" i="16"/>
  <c r="E39" i="16" s="1"/>
  <c r="F37" i="16"/>
  <c r="E37" i="16"/>
  <c r="F36" i="16"/>
  <c r="E36" i="16"/>
  <c r="F33" i="16"/>
  <c r="E33" i="16"/>
  <c r="E32" i="16" s="1"/>
  <c r="F32" i="16"/>
  <c r="F26" i="16"/>
  <c r="F25" i="16" s="1"/>
  <c r="E26" i="16"/>
  <c r="E25" i="16"/>
  <c r="F21" i="16"/>
  <c r="F20" i="16" s="1"/>
  <c r="E21" i="16"/>
  <c r="E20" i="16" s="1"/>
  <c r="E19" i="16" s="1"/>
  <c r="F17" i="16"/>
  <c r="E17" i="16"/>
  <c r="E16" i="16" s="1"/>
  <c r="F16" i="16"/>
  <c r="E62" i="15"/>
  <c r="E61" i="15" s="1"/>
  <c r="E58" i="15"/>
  <c r="E55" i="15"/>
  <c r="E50" i="15"/>
  <c r="E49" i="15" s="1"/>
  <c r="E46" i="15"/>
  <c r="E44" i="15"/>
  <c r="E40" i="15"/>
  <c r="E39" i="15" s="1"/>
  <c r="E37" i="15"/>
  <c r="E36" i="15" s="1"/>
  <c r="E33" i="15"/>
  <c r="E32" i="15" s="1"/>
  <c r="E26" i="15"/>
  <c r="E25" i="15" s="1"/>
  <c r="E21" i="15"/>
  <c r="E20" i="15" s="1"/>
  <c r="E19" i="15" s="1"/>
  <c r="E17" i="15"/>
  <c r="E16" i="15" s="1"/>
  <c r="D58" i="13"/>
  <c r="D57" i="13" s="1"/>
  <c r="D51" i="13"/>
  <c r="D46" i="13"/>
  <c r="D45" i="13" s="1"/>
  <c r="D42" i="13"/>
  <c r="D40" i="13"/>
  <c r="D36" i="13"/>
  <c r="D35" i="13" s="1"/>
  <c r="D32" i="13"/>
  <c r="D31" i="13" s="1"/>
  <c r="D25" i="13"/>
  <c r="D24" i="13" s="1"/>
  <c r="D16" i="13"/>
  <c r="D15" i="13" s="1"/>
  <c r="F80" i="12"/>
  <c r="E80" i="12"/>
  <c r="E64" i="11"/>
  <c r="E42" i="11"/>
  <c r="D36" i="6"/>
  <c r="D30" i="6"/>
  <c r="D29" i="6" s="1"/>
  <c r="D27" i="6"/>
  <c r="D22" i="6"/>
  <c r="D20" i="6"/>
  <c r="D19" i="6" s="1"/>
  <c r="D16" i="6"/>
  <c r="C30" i="6"/>
  <c r="C29" i="6" s="1"/>
  <c r="C27" i="6"/>
  <c r="C20" i="6"/>
  <c r="C19" i="6" s="1"/>
  <c r="D14" i="13" l="1"/>
  <c r="E15" i="16"/>
  <c r="E14" i="16" s="1"/>
  <c r="E14" i="12"/>
  <c r="E48" i="15"/>
  <c r="E56" i="15"/>
  <c r="E43" i="16"/>
  <c r="F43" i="16"/>
  <c r="D39" i="13"/>
  <c r="D15" i="6"/>
  <c r="D14" i="6" s="1"/>
  <c r="F19" i="16"/>
  <c r="E43" i="15"/>
  <c r="E15" i="15" s="1"/>
  <c r="F14" i="12"/>
  <c r="E70" i="11"/>
  <c r="E69" i="11" s="1"/>
  <c r="E68" i="11" s="1"/>
  <c r="E67" i="11" s="1"/>
  <c r="E61" i="11"/>
  <c r="E57" i="11"/>
  <c r="E55" i="11"/>
  <c r="E54" i="11" s="1"/>
  <c r="E41" i="11"/>
  <c r="E40" i="11" s="1"/>
  <c r="E39" i="11" s="1"/>
  <c r="E36" i="11"/>
  <c r="E35" i="11" s="1"/>
  <c r="E34" i="11" s="1"/>
  <c r="E33" i="11" s="1"/>
  <c r="E21" i="11"/>
  <c r="E20" i="11" s="1"/>
  <c r="E19" i="11" s="1"/>
  <c r="E27" i="11"/>
  <c r="E26" i="11" s="1"/>
  <c r="E25" i="11" s="1"/>
  <c r="E17" i="11"/>
  <c r="E16" i="11" s="1"/>
  <c r="E15" i="11" s="1"/>
  <c r="F15" i="16" l="1"/>
  <c r="F14" i="16" s="1"/>
  <c r="E14" i="11"/>
  <c r="E14" i="15"/>
  <c r="E53" i="11"/>
  <c r="E52" i="11" s="1"/>
  <c r="E47" i="11"/>
  <c r="E46" i="11" s="1"/>
  <c r="E45" i="11" s="1"/>
  <c r="C33" i="5"/>
  <c r="E13" i="11" l="1"/>
  <c r="C27" i="5"/>
  <c r="C26" i="5" s="1"/>
  <c r="C24" i="5"/>
  <c r="C14" i="5"/>
  <c r="C19" i="5" l="1"/>
  <c r="C17" i="5"/>
  <c r="C16" i="5" s="1"/>
  <c r="C13" i="5"/>
  <c r="C12" i="5" l="1"/>
  <c r="C11" i="5" s="1"/>
  <c r="C15" i="6"/>
  <c r="C14" i="6" s="1"/>
</calcChain>
</file>

<file path=xl/sharedStrings.xml><?xml version="1.0" encoding="utf-8"?>
<sst xmlns="http://schemas.openxmlformats.org/spreadsheetml/2006/main" count="922" uniqueCount="302">
  <si>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</si>
  <si>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</si>
  <si>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</si>
  <si>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</si>
  <si>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</si>
  <si>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</si>
  <si>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</si>
  <si>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</si>
  <si>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</si>
  <si>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</si>
  <si>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</si>
  <si>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</si>
  <si>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</si>
  <si>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</si>
  <si>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</si>
  <si>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</si>
  <si>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</si>
  <si>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</si>
  <si>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</si>
  <si>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</si>
  <si>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</si>
  <si>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</si>
  <si>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</si>
  <si>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</si>
  <si>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</si>
  <si>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</si>
  <si>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</si>
  <si>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</si>
  <si>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</si>
  <si>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</si>
  <si>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</si>
  <si>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</si>
  <si>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</si>
  <si>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</si>
  <si>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</si>
  <si>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</si>
  <si>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</si>
  <si>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</si>
  <si>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</si>
  <si>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</si>
  <si>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</si>
  <si>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</si>
  <si>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</si>
  <si>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</si>
  <si>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</si>
  <si>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</si>
  <si>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</si>
  <si>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</si>
  <si>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</si>
  <si>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</si>
  <si>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</si>
  <si>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</si>
  <si>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</si>
  <si>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</si>
  <si>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</si>
  <si>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</si>
  <si>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</si>
  <si>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</si>
  <si>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</si>
  <si>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</si>
  <si>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</si>
  <si>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</si>
  <si>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</si>
  <si>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</si>
  <si>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</si>
  <si>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</si>
  <si>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</si>
  <si>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</si>
  <si>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</si>
  <si>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</si>
  <si>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</si>
  <si>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</si>
  <si>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</si>
  <si>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</si>
  <si>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</si>
  <si>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</si>
  <si>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</si>
  <si>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</si>
  <si>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</si>
  <si>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</si>
  <si>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</si>
  <si>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</si>
  <si>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</si>
  <si>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</si>
  <si>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</si>
  <si>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</si>
  <si>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</si>
  <si>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</si>
  <si>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</si>
  <si>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</si>
  <si>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</si>
  <si>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</si>
  <si>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</si>
  <si>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</si>
  <si>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</si>
  <si>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</si>
  <si>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</si>
  <si>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</si>
  <si>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</si>
  <si>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</si>
  <si>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</si>
  <si>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</si>
  <si>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</si>
  <si>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</si>
  <si>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</si>
  <si>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</si>
  <si>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</si>
  <si>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</si>
  <si>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</si>
  <si>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</si>
  <si>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</si>
  <si>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</si>
  <si>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</si>
  <si>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</si>
  <si>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</si>
  <si>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</si>
  <si>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</si>
  <si>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</si>
  <si>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</si>
  <si>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</si>
  <si>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</si>
  <si>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</si>
  <si>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</si>
  <si>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</si>
  <si>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</si>
  <si>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</si>
  <si>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</si>
  <si>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</si>
  <si>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</si>
  <si>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</si>
  <si>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</si>
  <si>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</si>
  <si>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</si>
  <si>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</si>
  <si>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</si>
  <si>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</si>
  <si>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</si>
  <si>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</si>
  <si>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</si>
  <si>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</si>
  <si>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</si>
  <si>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</si>
  <si>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</si>
  <si>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</si>
  <si>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</si>
  <si>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</si>
  <si>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</si>
  <si>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</si>
  <si>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</si>
  <si>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</si>
  <si>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</si>
  <si>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</si>
  <si>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</si>
  <si>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</si>
  <si>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</si>
  <si>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</si>
  <si>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</si>
  <si>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</si>
  <si>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</si>
  <si>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</si>
  <si>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</si>
  <si>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</si>
  <si>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</si>
  <si>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</si>
  <si>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</si>
  <si>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</si>
  <si>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</si>
  <si>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</si>
  <si>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</si>
  <si>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</si>
  <si>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</si>
  <si>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</si>
  <si>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</si>
  <si>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</si>
  <si>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</si>
  <si>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</si>
  <si>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</si>
  <si>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</si>
  <si>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</si>
  <si>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</si>
  <si>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</si>
  <si>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</si>
  <si>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</si>
  <si>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</si>
  <si>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</si>
  <si>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</si>
  <si>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</si>
  <si>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</si>
  <si>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</si>
  <si>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</si>
  <si>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</si>
  <si>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</si>
  <si>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</si>
  <si>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</si>
  <si>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</si>
  <si>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</si>
  <si>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</si>
  <si>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</si>
  <si>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</si>
  <si>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</si>
  <si>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</si>
  <si>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</si>
  <si>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</si>
  <si>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</si>
  <si>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</si>
  <si>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</si>
  <si>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</si>
  <si>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</si>
  <si>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</si>
  <si>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</si>
  <si>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</si>
  <si>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</si>
  <si>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</si>
  <si>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</si>
  <si>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</si>
  <si>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</si>
  <si>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</si>
  <si>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</si>
  <si>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</si>
  <si>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</si>
  <si>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</si>
  <si>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</si>
  <si>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</si>
  <si>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</si>
  <si>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</si>
  <si>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</si>
  <si>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</si>
  <si>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</si>
  <si>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</si>
  <si>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</si>
  <si>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</si>
  <si>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</si>
  <si>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</si>
  <si>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</si>
  <si>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</si>
  <si>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</si>
  <si>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</si>
  <si>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</si>
  <si>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</si>
  <si>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9900074000</t>
  </si>
  <si>
    <t>9900000000</t>
  </si>
  <si>
    <t xml:space="preserve">   </t>
  </si>
  <si>
    <t>791</t>
  </si>
  <si>
    <t>к решению Совета сельского поселения Семенкинский сельсовет</t>
  </si>
  <si>
    <t xml:space="preserve">«О бюджете сельского поселения Семенкинский сельсовет  </t>
  </si>
  <si>
    <t xml:space="preserve">Перечень главных администраторов 
доходов бюджета сельского поселения Семенкинский сельсовет 
муниципального района Белебеевский район Республики Башкортостан </t>
  </si>
  <si>
    <t>Администрация сельского поселения Семенкинский сельсовет муниципального района Белебеевский район Республики Башкортостан</t>
  </si>
  <si>
    <t>Иные доходы бюджета сельского поселения  Семенкинский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Семенкинский сельсовет муниципального района Белебеевский район Республики Башкортостан в пределах их компетенции</t>
  </si>
  <si>
    <t>Наименование главного администратора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</si>
  <si>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</si>
  <si>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Администрация сельского поселения Семенкинский сельсовет муниципального района  Белебеевский район  Республики Башкортостан</t>
  </si>
  <si>
    <t>к решению Совета сельского поселения Семенкинский  сельсовет</t>
  </si>
  <si>
    <t>«О бюджете сельского поселения Семенкинский  сельсовет</t>
  </si>
  <si>
    <t xml:space="preserve">к решению Совета сельского поселения Семенкинский сельсовет </t>
  </si>
  <si>
    <t xml:space="preserve">«О бюджете сельского поселения Семенкинский сельсовет </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</si>
  <si>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</si>
  <si>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</si>
  <si>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Семенкинский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</si>
  <si>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Семенкинский сельсовет муниципального района Белебеевский район Республики Башкортостан до 2017 года</t>
  </si>
  <si>
    <t>Муниципальная программа "Социальная поддержка отдельных категорий граждан в сельском поселении Семенкинский сельсовет муниципальном районе Белебеевский район  Республики Башкортостан</t>
  </si>
  <si>
    <t>Администрация сельского поселения Семенкинский сельсовет  муниципального района Белебеевский район Республики Башкортостан</t>
  </si>
  <si>
    <t>2019 год</t>
  </si>
  <si>
    <t>0505</t>
  </si>
  <si>
    <t>Другие вопросы в области жилищно-коммунального хозяйства</t>
  </si>
  <si>
    <t>на 2018 год и плановый период 2019 и 2020 годов»</t>
  </si>
  <si>
    <t xml:space="preserve">Поступления доходов в бюджет сельского поселения Семенкинский сельсоветмуниципального района Белебеевский район Республики Башкортостан на 2018 год  
</t>
  </si>
  <si>
    <t xml:space="preserve">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плановый период 2019 и 2020 годов  </t>
  </si>
  <si>
    <t>2020 год</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</si>
  <si>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2018 год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</si>
  <si>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2019 и 2020 годов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</si>
  <si>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2018 год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</si>
  <si>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2019 и 2020 годов  </t>
  </si>
  <si>
    <t xml:space="preserve">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2018 год  </t>
  </si>
  <si>
    <t>2 02 15001 10 0000 151</t>
  </si>
  <si>
    <t>2 02 15002 10 0000 151</t>
  </si>
  <si>
    <t>2 02 35118 10 0000 151</t>
  </si>
  <si>
    <t>2 02 40014 10 0000 151</t>
  </si>
  <si>
    <t>2 02 49999 10 0000 151</t>
  </si>
  <si>
    <t>Управление имуществом,находящийся в собственности муниципального района Белебеевский район РБ</t>
  </si>
  <si>
    <t>0113</t>
  </si>
  <si>
    <t>Муниципальная программа "Управление имуществом,находящийся в собственности муниципального района"</t>
  </si>
  <si>
    <t>Муниципальная программа «Пожарная безопасность в сельском поселений Семенкинский сельсовет муниципальном районе Белебеевский район Республики Башкортостан на 2017-2020 годы</t>
  </si>
  <si>
    <t xml:space="preserve">Муниципальная программа «Развитие автомобильных дорог в  муниципальном   районе Белебеевский район Республики Башкортостан </t>
  </si>
  <si>
    <t>Поступления доходов в бюджет  сельского поселения Семенкинский  сельсовет муниципального района Белебеевский район Республики Башкортостан на плановый период 2019 и 2020 годов</t>
  </si>
  <si>
    <t>от ____ декабря 2017 года №_____</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</si>
  <si>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2018 год и на плановый период 2019 и 2020 годов
</t>
  </si>
  <si>
    <t>000 2 18 60010 10 0000 151</t>
  </si>
  <si>
    <t>000 2 18 60020 10 0000 151</t>
  </si>
  <si>
    <r>
      <rPr>
        <b/>
        <sz val="12"/>
        <rFont val="Times New Roman"/>
        <family val="1"/>
        <charset val="204"/>
      </rPr>
      <t xml:space="preserve">Примечание: </t>
    </r>
    <r>
      <rPr>
        <sz val="12"/>
        <rFont val="Times New Roman"/>
        <family val="1"/>
        <charset val="204"/>
      </rPr>
      <t xml:space="preserve">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поселений, входящих в состав муниципального района Белебеевский район Республики Башкортостан. 
</t>
    </r>
  </si>
  <si>
    <t>1 17 02020 10 0000 180</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</si>
  <si>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</si>
  <si>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</si>
  <si>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</si>
  <si>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</si>
  <si>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 xml:space="preserve">       &lt;1&gt; В части доходов, зачисляемых в бюджет поселения Семенкинский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Семенкинский сельсовет  муниципального района Белебеевский район Республики Башкортостан.
       &lt;2&gt; Администраторами доходов бюджета поселения Семенкинский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Семенкинский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Семенкинский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</si>
  <si>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Перечень
главных администраторов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 на 2018 год и плановый период 2019 и 2020 годов</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</si>
  <si>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</si>
  <si>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</si>
  <si>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</si>
  <si>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</si>
  <si>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2 02 00000 00 0000 000</t>
  </si>
  <si>
    <t>от ___ декабря 2017 года №________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</si>
</sst>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b/>
      <sz val="14"/>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sz val="11"/>
      <color rgb="FFFF0000"/>
      <name val="Calibri"/>
      <family val="2"/>
      <charset val="204"/>
      <scheme val="minor"/>
    </font>
    <font>
      <b/>
      <sz val="14"/>
      <color rgb="FFFF0000"/>
      <name val="Times New Roman"/>
      <family val="1"/>
      <charset val="204"/>
    </font>
    <font>
      <sz val="12"/>
      <color rgb="FFFF0000"/>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4"/>
      <color rgb="FFFF0000"/>
      <name val="Times New Roman"/>
      <family val="1"/>
      <charset val="204"/>
    </font>
    <font>
      <sz val="11"/>
      <color rgb="FF0000FF"/>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95">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9" fillId="0" borderId="1" xfId="0" applyFont="1" applyBorder="1" applyAlignment="1">
      <alignment horizontal="center" wrapText="1"/>
    </xf>
    <xf numFmtId="0" fontId="9" fillId="0" borderId="1" xfId="0" applyFont="1" applyBorder="1" applyAlignment="1">
      <alignment vertical="top" wrapText="1"/>
    </xf>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1" fillId="0" borderId="0" xfId="0" applyFont="1"/>
    <xf numFmtId="0" fontId="10"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1" fillId="0" borderId="0" xfId="0" applyFont="1"/>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3" fontId="3" fillId="0" borderId="1" xfId="0" applyNumberFormat="1" applyFont="1" applyFill="1" applyBorder="1" applyAlignment="1">
      <alignment horizontal="center" wrapText="1"/>
    </xf>
    <xf numFmtId="4" fontId="4" fillId="0" borderId="0" xfId="0" applyNumberFormat="1" applyFont="1" applyFill="1" applyAlignment="1"/>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164" fontId="9" fillId="0" borderId="1" xfId="0" applyNumberFormat="1" applyFont="1" applyFill="1" applyBorder="1" applyAlignment="1">
      <alignment horizontal="right" wrapText="1"/>
    </xf>
    <xf numFmtId="164" fontId="8"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164" fontId="9" fillId="0" borderId="1" xfId="1" applyNumberFormat="1" applyFont="1" applyFill="1" applyBorder="1" applyAlignment="1">
      <alignment horizontal="right"/>
    </xf>
    <xf numFmtId="164" fontId="8" fillId="0" borderId="1" xfId="1" applyNumberFormat="1" applyFont="1" applyFill="1" applyBorder="1" applyAlignment="1">
      <alignment horizontal="right"/>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1" fillId="0" borderId="0" xfId="0" applyFont="1" applyAlignment="1">
      <alignment horizontal="lef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center" wrapText="1"/>
    </xf>
    <xf numFmtId="0" fontId="12" fillId="0" borderId="0" xfId="0" applyFont="1"/>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14" fillId="0" borderId="0" xfId="1" applyFont="1" applyFill="1" applyBorder="1"/>
    <xf numFmtId="0" fontId="13" fillId="0" borderId="1" xfId="1" applyFont="1" applyFill="1" applyBorder="1" applyAlignment="1">
      <alignment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164" fontId="1" fillId="2" borderId="1" xfId="0" applyNumberFormat="1" applyFont="1" applyFill="1" applyBorder="1" applyAlignment="1">
      <alignment horizontal="right" wrapText="1"/>
    </xf>
    <xf numFmtId="164" fontId="1" fillId="0" borderId="1"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3" fillId="0" borderId="1" xfId="0" applyNumberFormat="1" applyFont="1" applyFill="1" applyBorder="1" applyAlignment="1">
      <alignment wrapText="1"/>
    </xf>
    <xf numFmtId="0" fontId="6" fillId="0" borderId="1" xfId="1" applyFont="1" applyFill="1" applyBorder="1" applyAlignment="1">
      <alignment horizontal="right" wrapText="1"/>
    </xf>
    <xf numFmtId="0" fontId="15" fillId="0" borderId="1" xfId="0" applyFont="1" applyBorder="1" applyAlignment="1">
      <alignment vertical="top" wrapText="1"/>
    </xf>
    <xf numFmtId="0" fontId="16" fillId="0" borderId="1" xfId="0" applyFont="1" applyBorder="1" applyAlignment="1">
      <alignment vertical="top" wrapText="1"/>
    </xf>
    <xf numFmtId="0" fontId="15" fillId="0" borderId="1" xfId="0" applyFont="1" applyBorder="1" applyAlignment="1">
      <alignment horizontal="center" wrapText="1"/>
    </xf>
    <xf numFmtId="164" fontId="15" fillId="0" borderId="1" xfId="0" applyNumberFormat="1" applyFont="1" applyFill="1" applyBorder="1" applyAlignment="1">
      <alignment horizontal="right" wrapText="1"/>
    </xf>
    <xf numFmtId="164" fontId="16" fillId="0" borderId="1" xfId="1" applyNumberFormat="1" applyFont="1" applyFill="1" applyBorder="1" applyAlignment="1">
      <alignment horizontal="right"/>
    </xf>
    <xf numFmtId="3" fontId="15" fillId="0" borderId="1" xfId="1" applyNumberFormat="1" applyFont="1" applyFill="1" applyBorder="1" applyAlignment="1">
      <alignment horizontal="right"/>
    </xf>
    <xf numFmtId="164" fontId="15" fillId="0" borderId="1" xfId="1" applyNumberFormat="1" applyFont="1" applyFill="1" applyBorder="1" applyAlignment="1">
      <alignment horizontal="right"/>
    </xf>
    <xf numFmtId="164" fontId="16" fillId="0" borderId="1" xfId="0" applyNumberFormat="1" applyFont="1" applyFill="1" applyBorder="1" applyAlignment="1">
      <alignment horizontal="right" wrapText="1"/>
    </xf>
    <xf numFmtId="164" fontId="16" fillId="0" borderId="1" xfId="0" applyNumberFormat="1" applyFont="1" applyBorder="1" applyAlignment="1">
      <alignment horizontal="right" wrapText="1"/>
    </xf>
    <xf numFmtId="0" fontId="17" fillId="0" borderId="1" xfId="1" applyFont="1" applyFill="1" applyBorder="1" applyAlignment="1">
      <alignment wrapText="1"/>
    </xf>
    <xf numFmtId="0" fontId="16" fillId="0" borderId="1" xfId="0" applyFont="1" applyBorder="1" applyAlignment="1">
      <alignment horizontal="center" wrapText="1"/>
    </xf>
    <xf numFmtId="49" fontId="16" fillId="0" borderId="1" xfId="0" applyNumberFormat="1" applyFont="1" applyBorder="1" applyAlignment="1">
      <alignment horizontal="center" wrapText="1"/>
    </xf>
    <xf numFmtId="49" fontId="15" fillId="0" borderId="1" xfId="0" applyNumberFormat="1" applyFont="1" applyBorder="1" applyAlignment="1">
      <alignment horizontal="center" wrapText="1"/>
    </xf>
    <xf numFmtId="0" fontId="1" fillId="0" borderId="0" xfId="1" applyFont="1" applyFill="1"/>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4" fontId="3" fillId="0" borderId="1" xfId="0" applyNumberFormat="1" applyFont="1" applyFill="1" applyBorder="1" applyAlignment="1">
      <alignment horizontal="center" wrapText="1"/>
    </xf>
    <xf numFmtId="4" fontId="5" fillId="0" borderId="0" xfId="1" applyNumberFormat="1" applyFont="1" applyFill="1" applyBorder="1" applyAlignment="1">
      <alignment horizontal="right"/>
    </xf>
    <xf numFmtId="0" fontId="1" fillId="0" borderId="0" xfId="1" applyFont="1" applyFill="1" applyAlignment="1">
      <alignment wrapText="1"/>
    </xf>
    <xf numFmtId="0" fontId="1" fillId="0" borderId="0" xfId="1" applyFont="1" applyFill="1" applyAlignment="1">
      <alignment horizontal="right"/>
    </xf>
    <xf numFmtId="3" fontId="1" fillId="0" borderId="1" xfId="0" applyNumberFormat="1" applyFont="1" applyFill="1" applyBorder="1" applyAlignment="1">
      <alignment horizontal="center" wrapText="1"/>
    </xf>
    <xf numFmtId="0" fontId="5" fillId="0" borderId="0" xfId="1" applyFont="1" applyFill="1" applyBorder="1" applyAlignment="1">
      <alignment horizontal="center"/>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0" xfId="1" applyFont="1" applyAlignment="1">
      <alignment wrapText="1"/>
    </xf>
    <xf numFmtId="0" fontId="1" fillId="0" borderId="0" xfId="1" applyFont="1" applyAlignment="1">
      <alignment horizontal="right"/>
    </xf>
    <xf numFmtId="0" fontId="15" fillId="0" borderId="1" xfId="1" applyFont="1" applyFill="1" applyBorder="1" applyAlignment="1">
      <alignment wrapText="1"/>
    </xf>
    <xf numFmtId="0" fontId="5" fillId="0" borderId="0" xfId="1" applyFont="1" applyFill="1" applyBorder="1" applyAlignment="1">
      <alignment horizontal="center" wrapText="1"/>
    </xf>
    <xf numFmtId="0" fontId="1" fillId="0" borderId="0" xfId="1" applyFont="1" applyFill="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8" fillId="0" borderId="0" xfId="1" applyFont="1" applyFill="1" applyAlignment="1">
      <alignment wrapText="1"/>
    </xf>
    <xf numFmtId="0" fontId="18" fillId="0" borderId="0" xfId="1" applyFont="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65" fontId="1" fillId="0" borderId="1" xfId="0" applyNumberFormat="1" applyFont="1" applyBorder="1" applyAlignment="1">
      <alignment horizontal="center" wrapText="1"/>
    </xf>
    <xf numFmtId="0" fontId="3" fillId="0" borderId="1" xfId="0" applyFont="1" applyBorder="1" applyAlignment="1">
      <alignment horizontal="right" wrapText="1"/>
    </xf>
    <xf numFmtId="0" fontId="1" fillId="0" borderId="1" xfId="0" applyFont="1" applyBorder="1" applyAlignment="1">
      <alignment horizontal="right" wrapText="1"/>
    </xf>
    <xf numFmtId="165" fontId="1" fillId="0" borderId="1" xfId="0" applyNumberFormat="1" applyFont="1" applyBorder="1" applyAlignment="1">
      <alignment horizontal="right" wrapText="1"/>
    </xf>
    <xf numFmtId="0" fontId="6" fillId="0" borderId="1" xfId="1" applyFont="1" applyFill="1" applyBorder="1" applyAlignment="1">
      <alignment wrapText="1"/>
    </xf>
    <xf numFmtId="0" fontId="3" fillId="0" borderId="2" xfId="0" applyFont="1" applyFill="1" applyBorder="1" applyAlignment="1">
      <alignment horizontal="center" vertical="top" wrapText="1"/>
    </xf>
    <xf numFmtId="0" fontId="10" fillId="0" borderId="0" xfId="0" applyFont="1" applyFill="1" applyAlignment="1">
      <alignment horizontal="center"/>
    </xf>
    <xf numFmtId="0" fontId="10" fillId="0" borderId="0" xfId="0" applyFont="1" applyFill="1"/>
    <xf numFmtId="0" fontId="9" fillId="0" borderId="1" xfId="0" applyFont="1" applyBorder="1" applyAlignment="1">
      <alignment horizontal="justify" vertical="top" wrapText="1"/>
    </xf>
    <xf numFmtId="0" fontId="19" fillId="0" borderId="0" xfId="0" applyFont="1"/>
    <xf numFmtId="0" fontId="1" fillId="0" borderId="1" xfId="0" applyFont="1" applyBorder="1" applyAlignment="1">
      <alignment horizontal="center" vertical="center" wrapText="1"/>
    </xf>
    <xf numFmtId="4" fontId="1" fillId="0" borderId="1" xfId="0" applyNumberFormat="1" applyFont="1" applyFill="1" applyBorder="1" applyAlignment="1">
      <alignment horizontal="center" vertical="center" wrapText="1"/>
    </xf>
    <xf numFmtId="0" fontId="4" fillId="0" borderId="0" xfId="0" applyFont="1" applyAlignment="1">
      <alignment vertical="center"/>
    </xf>
    <xf numFmtId="3" fontId="9" fillId="0" borderId="1" xfId="0" applyNumberFormat="1" applyFont="1" applyBorder="1" applyAlignment="1">
      <alignment horizontal="left" vertical="top" wrapText="1"/>
    </xf>
    <xf numFmtId="0" fontId="9" fillId="0" borderId="1" xfId="0" applyFont="1" applyBorder="1" applyAlignment="1">
      <alignment horizontal="left" vertical="top"/>
    </xf>
    <xf numFmtId="164" fontId="1" fillId="0" borderId="1" xfId="0" applyNumberFormat="1" applyFont="1" applyFill="1" applyBorder="1" applyAlignment="1">
      <alignment wrapText="1"/>
    </xf>
    <xf numFmtId="0" fontId="1" fillId="0" borderId="1" xfId="0" applyFont="1" applyFill="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Fill="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1" applyFont="1" applyAlignment="1">
      <alignment horizontal="right" wrapText="1"/>
    </xf>
    <xf numFmtId="0" fontId="13" fillId="0" borderId="0" xfId="1" applyFont="1" applyFill="1" applyBorder="1" applyAlignment="1">
      <alignment horizontal="center"/>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3" fontId="1" fillId="0" borderId="1" xfId="0" applyNumberFormat="1" applyFont="1" applyBorder="1" applyAlignment="1">
      <alignment horizontal="left" vertical="top" wrapText="1"/>
    </xf>
    <xf numFmtId="0" fontId="1" fillId="0" borderId="1" xfId="0" applyFont="1" applyBorder="1" applyAlignment="1">
      <alignment horizontal="left" vertical="top"/>
    </xf>
    <xf numFmtId="164" fontId="1" fillId="0" borderId="1" xfId="0" applyNumberFormat="1" applyFont="1" applyBorder="1" applyAlignment="1">
      <alignment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47"/>
  <sheetViews>
    <sheetView topLeftCell="A40" zoomScale="90" zoomScaleNormal="90" workbookViewId="0">
      <selection activeCell="A5" sqref="A5:C5"/>
    </sheetView>
  </sheetViews>
  <sheetFormatPr defaultRowHeight="15" x14ac:dyDescent="0.25"/>
  <cols>
    <col min="1" max="1" width="36.42578125" style="17" customWidth="1"/>
    <col min="2" max="2" width="52.7109375" style="17" customWidth="1"/>
    <col min="3" max="3" width="18.42578125" style="17" customWidth="1"/>
    <col min="4" max="16384" width="9.140625" style="17"/>
  </cols>
  <sheetData>
    <row r="1" spans="1:3" s="16" customFormat="1" ht="18.75" x14ac:dyDescent="0.3">
      <c r="A1" s="154" t="s">
        <v>12</v>
      </c>
      <c r="B1" s="154"/>
      <c r="C1" s="154"/>
    </row>
    <row r="2" spans="1:3" s="16" customFormat="1" ht="18.75" x14ac:dyDescent="0.3">
      <c r="A2" s="154" t="s">
        <v>243</v>
      </c>
      <c r="B2" s="154"/>
      <c r="C2" s="154"/>
    </row>
    <row r="3" spans="1:3" s="16" customFormat="1" ht="18.75" x14ac:dyDescent="0.3">
      <c r="A3" s="154" t="s">
        <v>11</v>
      </c>
      <c r="B3" s="154"/>
      <c r="C3" s="154"/>
    </row>
    <row r="4" spans="1:3" s="16" customFormat="1" ht="18.75" x14ac:dyDescent="0.3">
      <c r="A4" s="154" t="s">
        <v>284</v>
      </c>
      <c r="B4" s="154"/>
      <c r="C4" s="154"/>
    </row>
    <row r="5" spans="1:3" s="16" customFormat="1" ht="18.75" x14ac:dyDescent="0.3">
      <c r="A5" s="154" t="s">
        <v>244</v>
      </c>
      <c r="B5" s="154"/>
      <c r="C5" s="154"/>
    </row>
    <row r="6" spans="1:3" s="16" customFormat="1" ht="18.75" x14ac:dyDescent="0.3">
      <c r="A6" s="154" t="s">
        <v>11</v>
      </c>
      <c r="B6" s="154"/>
      <c r="C6" s="154"/>
    </row>
    <row r="7" spans="1:3" s="16" customFormat="1" ht="18.75" x14ac:dyDescent="0.3">
      <c r="A7" s="154" t="s">
        <v>264</v>
      </c>
      <c r="B7" s="154"/>
      <c r="C7" s="154"/>
    </row>
    <row r="8" spans="1:3" x14ac:dyDescent="0.25">
      <c r="A8" s="74"/>
      <c r="B8" s="74"/>
      <c r="C8" s="74"/>
    </row>
    <row r="9" spans="1:3" ht="97.5" customHeight="1" x14ac:dyDescent="0.3">
      <c r="A9" s="155" t="s">
        <v>285</v>
      </c>
      <c r="B9" s="156"/>
      <c r="C9" s="156"/>
    </row>
    <row r="10" spans="1:3" ht="18.75" x14ac:dyDescent="0.3">
      <c r="C10" s="18" t="s">
        <v>10</v>
      </c>
    </row>
    <row r="11" spans="1:3" s="135" customFormat="1" ht="56.25" x14ac:dyDescent="0.25">
      <c r="A11" s="39" t="s">
        <v>9</v>
      </c>
      <c r="B11" s="134" t="s">
        <v>0</v>
      </c>
      <c r="C11" s="39" t="s">
        <v>199</v>
      </c>
    </row>
    <row r="12" spans="1:3" s="136" customFormat="1" ht="18.75" x14ac:dyDescent="0.25">
      <c r="A12" s="38">
        <v>1</v>
      </c>
      <c r="B12" s="38">
        <v>2</v>
      </c>
      <c r="C12" s="38">
        <v>3</v>
      </c>
    </row>
    <row r="13" spans="1:3" s="136" customFormat="1" ht="93.75" x14ac:dyDescent="0.25">
      <c r="A13" s="106"/>
      <c r="B13" s="105" t="s">
        <v>1</v>
      </c>
      <c r="C13" s="38"/>
    </row>
    <row r="14" spans="1:3" s="136" customFormat="1" ht="75" x14ac:dyDescent="0.25">
      <c r="A14" s="106" t="s">
        <v>159</v>
      </c>
      <c r="B14" s="106" t="s">
        <v>160</v>
      </c>
      <c r="C14" s="38">
        <v>100</v>
      </c>
    </row>
    <row r="15" spans="1:3" s="136" customFormat="1" ht="56.25" x14ac:dyDescent="0.25">
      <c r="A15" s="106"/>
      <c r="B15" s="105" t="s">
        <v>3</v>
      </c>
      <c r="C15" s="38"/>
    </row>
    <row r="16" spans="1:3" s="136" customFormat="1" ht="40.5" customHeight="1" x14ac:dyDescent="0.25">
      <c r="A16" s="150" t="s">
        <v>161</v>
      </c>
      <c r="B16" s="150" t="s">
        <v>162</v>
      </c>
      <c r="C16" s="151">
        <v>100</v>
      </c>
    </row>
    <row r="17" spans="1:3" s="136" customFormat="1" x14ac:dyDescent="0.25">
      <c r="A17" s="150"/>
      <c r="B17" s="150"/>
      <c r="C17" s="151"/>
    </row>
    <row r="18" spans="1:3" s="136" customFormat="1" ht="59.25" customHeight="1" x14ac:dyDescent="0.25">
      <c r="A18" s="150" t="s">
        <v>163</v>
      </c>
      <c r="B18" s="150" t="s">
        <v>164</v>
      </c>
      <c r="C18" s="151">
        <v>100</v>
      </c>
    </row>
    <row r="19" spans="1:3" s="136" customFormat="1" x14ac:dyDescent="0.25">
      <c r="A19" s="150"/>
      <c r="B19" s="150"/>
      <c r="C19" s="151"/>
    </row>
    <row r="20" spans="1:3" s="136" customFormat="1" ht="37.5" x14ac:dyDescent="0.25">
      <c r="A20" s="106" t="s">
        <v>165</v>
      </c>
      <c r="B20" s="106" t="s">
        <v>166</v>
      </c>
      <c r="C20" s="38">
        <v>100</v>
      </c>
    </row>
    <row r="21" spans="1:3" s="136" customFormat="1" ht="56.25" x14ac:dyDescent="0.25">
      <c r="A21" s="106"/>
      <c r="B21" s="105" t="s">
        <v>4</v>
      </c>
      <c r="C21" s="38"/>
    </row>
    <row r="22" spans="1:3" s="136" customFormat="1" ht="93.75" x14ac:dyDescent="0.25">
      <c r="A22" s="106" t="s">
        <v>167</v>
      </c>
      <c r="B22" s="106" t="s">
        <v>168</v>
      </c>
      <c r="C22" s="38">
        <v>100</v>
      </c>
    </row>
    <row r="23" spans="1:3" s="136" customFormat="1" ht="96" customHeight="1" x14ac:dyDescent="0.25">
      <c r="A23" s="106" t="s">
        <v>169</v>
      </c>
      <c r="B23" s="106" t="s">
        <v>170</v>
      </c>
      <c r="C23" s="38">
        <v>100</v>
      </c>
    </row>
    <row r="24" spans="1:3" s="136" customFormat="1" ht="56.25" x14ac:dyDescent="0.25">
      <c r="A24" s="106"/>
      <c r="B24" s="105" t="s">
        <v>5</v>
      </c>
      <c r="C24" s="38"/>
    </row>
    <row r="25" spans="1:3" s="136" customFormat="1" ht="75" x14ac:dyDescent="0.25">
      <c r="A25" s="106" t="s">
        <v>171</v>
      </c>
      <c r="B25" s="106" t="s">
        <v>172</v>
      </c>
      <c r="C25" s="38">
        <v>100</v>
      </c>
    </row>
    <row r="26" spans="1:3" s="136" customFormat="1" ht="37.5" x14ac:dyDescent="0.25">
      <c r="A26" s="106"/>
      <c r="B26" s="105" t="s">
        <v>6</v>
      </c>
      <c r="C26" s="38"/>
    </row>
    <row r="27" spans="1:3" s="136" customFormat="1" ht="93.75" x14ac:dyDescent="0.25">
      <c r="A27" s="106" t="s">
        <v>173</v>
      </c>
      <c r="B27" s="106" t="s">
        <v>174</v>
      </c>
      <c r="C27" s="38">
        <v>100</v>
      </c>
    </row>
    <row r="28" spans="1:3" s="136" customFormat="1" ht="131.25" x14ac:dyDescent="0.25">
      <c r="A28" s="106" t="s">
        <v>175</v>
      </c>
      <c r="B28" s="106" t="s">
        <v>176</v>
      </c>
      <c r="C28" s="38">
        <v>100</v>
      </c>
    </row>
    <row r="29" spans="1:3" s="136" customFormat="1" ht="93.75" x14ac:dyDescent="0.25">
      <c r="A29" s="106" t="s">
        <v>177</v>
      </c>
      <c r="B29" s="106" t="s">
        <v>178</v>
      </c>
      <c r="C29" s="38">
        <v>100</v>
      </c>
    </row>
    <row r="30" spans="1:3" s="136" customFormat="1" ht="93.75" x14ac:dyDescent="0.25">
      <c r="A30" s="106" t="s">
        <v>179</v>
      </c>
      <c r="B30" s="106" t="s">
        <v>180</v>
      </c>
      <c r="C30" s="38">
        <v>100</v>
      </c>
    </row>
    <row r="31" spans="1:3" s="136" customFormat="1" ht="75" x14ac:dyDescent="0.25">
      <c r="A31" s="106" t="s">
        <v>181</v>
      </c>
      <c r="B31" s="106" t="s">
        <v>182</v>
      </c>
      <c r="C31" s="38">
        <v>100</v>
      </c>
    </row>
    <row r="32" spans="1:3" s="136" customFormat="1" ht="18.75" x14ac:dyDescent="0.25">
      <c r="A32" s="106"/>
      <c r="B32" s="105" t="s">
        <v>7</v>
      </c>
      <c r="C32" s="38"/>
    </row>
    <row r="33" spans="1:3" s="136" customFormat="1" ht="37.5" x14ac:dyDescent="0.25">
      <c r="A33" s="106" t="s">
        <v>183</v>
      </c>
      <c r="B33" s="41" t="s">
        <v>184</v>
      </c>
      <c r="C33" s="38">
        <v>100</v>
      </c>
    </row>
    <row r="34" spans="1:3" s="136" customFormat="1" ht="131.25" x14ac:dyDescent="0.25">
      <c r="A34" s="106" t="s">
        <v>185</v>
      </c>
      <c r="B34" s="106" t="s">
        <v>186</v>
      </c>
      <c r="C34" s="38">
        <v>100</v>
      </c>
    </row>
    <row r="35" spans="1:3" s="136" customFormat="1" ht="37.5" x14ac:dyDescent="0.25">
      <c r="A35" s="106" t="s">
        <v>187</v>
      </c>
      <c r="B35" s="106" t="s">
        <v>188</v>
      </c>
      <c r="C35" s="38">
        <v>100</v>
      </c>
    </row>
    <row r="36" spans="1:3" s="136" customFormat="1" ht="58.5" customHeight="1" x14ac:dyDescent="0.25">
      <c r="A36" s="106" t="s">
        <v>189</v>
      </c>
      <c r="B36" s="41" t="s">
        <v>190</v>
      </c>
      <c r="C36" s="38">
        <v>100</v>
      </c>
    </row>
    <row r="37" spans="1:3" s="136" customFormat="1" ht="37.5" x14ac:dyDescent="0.25">
      <c r="A37" s="106"/>
      <c r="B37" s="105" t="s">
        <v>8</v>
      </c>
      <c r="C37" s="38"/>
    </row>
    <row r="38" spans="1:3" s="136" customFormat="1" ht="93.75" x14ac:dyDescent="0.25">
      <c r="A38" s="106" t="s">
        <v>286</v>
      </c>
      <c r="B38" s="106" t="s">
        <v>191</v>
      </c>
      <c r="C38" s="38">
        <v>100</v>
      </c>
    </row>
    <row r="39" spans="1:3" s="136" customFormat="1" ht="112.5" x14ac:dyDescent="0.25">
      <c r="A39" s="106" t="s">
        <v>287</v>
      </c>
      <c r="B39" s="106" t="s">
        <v>192</v>
      </c>
      <c r="C39" s="38">
        <v>100</v>
      </c>
    </row>
    <row r="40" spans="1:3" s="136" customFormat="1" ht="40.5" customHeight="1" x14ac:dyDescent="0.25">
      <c r="A40" s="150" t="s">
        <v>193</v>
      </c>
      <c r="B40" s="150" t="s">
        <v>194</v>
      </c>
      <c r="C40" s="151">
        <v>100</v>
      </c>
    </row>
    <row r="41" spans="1:3" s="136" customFormat="1" x14ac:dyDescent="0.25">
      <c r="A41" s="150"/>
      <c r="B41" s="150"/>
      <c r="C41" s="151"/>
    </row>
    <row r="42" spans="1:3" s="136" customFormat="1" ht="40.5" customHeight="1" x14ac:dyDescent="0.25">
      <c r="A42" s="150" t="s">
        <v>195</v>
      </c>
      <c r="B42" s="150" t="s">
        <v>196</v>
      </c>
      <c r="C42" s="151">
        <v>100</v>
      </c>
    </row>
    <row r="43" spans="1:3" s="136" customFormat="1" x14ac:dyDescent="0.25">
      <c r="A43" s="150"/>
      <c r="B43" s="150"/>
      <c r="C43" s="151"/>
    </row>
    <row r="44" spans="1:3" s="136" customFormat="1" ht="40.5" customHeight="1" x14ac:dyDescent="0.25">
      <c r="A44" s="150" t="s">
        <v>197</v>
      </c>
      <c r="B44" s="150" t="s">
        <v>198</v>
      </c>
      <c r="C44" s="151">
        <v>100</v>
      </c>
    </row>
    <row r="45" spans="1:3" s="136" customFormat="1" x14ac:dyDescent="0.25">
      <c r="A45" s="150"/>
      <c r="B45" s="150"/>
      <c r="C45" s="151"/>
    </row>
    <row r="46" spans="1:3" s="136" customFormat="1" x14ac:dyDescent="0.25"/>
    <row r="47" spans="1:3" s="136" customFormat="1" ht="90" customHeight="1" x14ac:dyDescent="0.25">
      <c r="A47" s="152" t="s">
        <v>288</v>
      </c>
      <c r="B47" s="153"/>
      <c r="C47" s="153"/>
    </row>
  </sheetData>
  <mergeCells count="24">
    <mergeCell ref="A16:A17"/>
    <mergeCell ref="B16:B17"/>
    <mergeCell ref="C16:C17"/>
    <mergeCell ref="A18:A19"/>
    <mergeCell ref="B18:B19"/>
    <mergeCell ref="C18:C19"/>
    <mergeCell ref="A6:C6"/>
    <mergeCell ref="A9:C9"/>
    <mergeCell ref="A7:C7"/>
    <mergeCell ref="A1:C1"/>
    <mergeCell ref="A2:C2"/>
    <mergeCell ref="A3:C3"/>
    <mergeCell ref="A4:C4"/>
    <mergeCell ref="A5:C5"/>
    <mergeCell ref="A44:A45"/>
    <mergeCell ref="B44:B45"/>
    <mergeCell ref="C44:C45"/>
    <mergeCell ref="A47:C47"/>
    <mergeCell ref="A40:A41"/>
    <mergeCell ref="B40:B41"/>
    <mergeCell ref="C40:C41"/>
    <mergeCell ref="A42:A43"/>
    <mergeCell ref="B42:B43"/>
    <mergeCell ref="C42:C43"/>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topLeftCell="A13" zoomScale="80" zoomScaleNormal="80" workbookViewId="0">
      <selection activeCell="M16" sqref="M16"/>
    </sheetView>
  </sheetViews>
  <sheetFormatPr defaultRowHeight="15.75" x14ac:dyDescent="0.25"/>
  <cols>
    <col min="1" max="1" width="55.7109375" style="12" customWidth="1"/>
    <col min="2" max="2" width="7.5703125" style="12" customWidth="1"/>
    <col min="3" max="3" width="15.28515625"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x14ac:dyDescent="0.3">
      <c r="A1" s="184" t="s">
        <v>102</v>
      </c>
      <c r="B1" s="184"/>
      <c r="C1" s="184"/>
      <c r="D1" s="184"/>
      <c r="E1" s="184"/>
    </row>
    <row r="2" spans="1:6" s="6" customFormat="1" ht="18.75" customHeight="1" x14ac:dyDescent="0.3">
      <c r="B2" s="115"/>
      <c r="C2" s="115"/>
      <c r="D2" s="115"/>
      <c r="E2" s="116" t="s">
        <v>253</v>
      </c>
      <c r="F2" s="115"/>
    </row>
    <row r="3" spans="1:6" s="6" customFormat="1" ht="18.75" customHeight="1" x14ac:dyDescent="0.3">
      <c r="B3" s="115"/>
      <c r="C3" s="115"/>
      <c r="D3" s="115"/>
      <c r="E3" s="116" t="s">
        <v>11</v>
      </c>
      <c r="F3" s="115"/>
    </row>
    <row r="4" spans="1:6" s="6" customFormat="1" ht="18.75" x14ac:dyDescent="0.3">
      <c r="B4" s="115"/>
      <c r="C4" s="126"/>
      <c r="D4" s="126"/>
      <c r="E4" s="116" t="s">
        <v>301</v>
      </c>
      <c r="F4" s="115"/>
    </row>
    <row r="5" spans="1:6" s="6" customFormat="1" ht="18.75" customHeight="1" x14ac:dyDescent="0.3">
      <c r="B5" s="115"/>
      <c r="C5" s="115"/>
      <c r="D5" s="115"/>
      <c r="E5" s="116" t="s">
        <v>254</v>
      </c>
      <c r="F5" s="115"/>
    </row>
    <row r="6" spans="1:6" s="6" customFormat="1" ht="18.75" customHeight="1" x14ac:dyDescent="0.3">
      <c r="B6" s="115"/>
      <c r="C6" s="115"/>
      <c r="D6" s="115"/>
      <c r="E6" s="116" t="s">
        <v>11</v>
      </c>
      <c r="F6" s="115"/>
    </row>
    <row r="7" spans="1:6" s="6" customFormat="1" ht="18.75" customHeight="1" x14ac:dyDescent="0.3">
      <c r="B7" s="115"/>
      <c r="C7" s="115"/>
      <c r="D7" s="115"/>
      <c r="E7" s="116" t="s">
        <v>264</v>
      </c>
      <c r="F7" s="115"/>
    </row>
    <row r="8" spans="1:6" ht="18.75" x14ac:dyDescent="0.3">
      <c r="A8" s="185"/>
      <c r="B8" s="185"/>
      <c r="C8" s="185"/>
      <c r="D8" s="185"/>
      <c r="E8" s="185"/>
    </row>
    <row r="9" spans="1:6" ht="54.75" customHeight="1" x14ac:dyDescent="0.3">
      <c r="A9" s="176" t="s">
        <v>272</v>
      </c>
      <c r="B9" s="176"/>
      <c r="C9" s="176"/>
      <c r="D9" s="176"/>
      <c r="E9" s="176"/>
      <c r="F9" s="2"/>
    </row>
    <row r="10" spans="1:6" s="12" customFormat="1" x14ac:dyDescent="0.25">
      <c r="A10" s="178"/>
      <c r="B10" s="178"/>
      <c r="C10" s="178"/>
      <c r="D10" s="178"/>
      <c r="E10" s="178"/>
    </row>
    <row r="11" spans="1:6" s="12" customFormat="1" ht="15.75" customHeight="1" x14ac:dyDescent="0.25">
      <c r="A11" s="179" t="s">
        <v>67</v>
      </c>
      <c r="B11" s="186" t="s">
        <v>106</v>
      </c>
      <c r="C11" s="188" t="s">
        <v>69</v>
      </c>
      <c r="D11" s="188" t="s">
        <v>70</v>
      </c>
      <c r="E11" s="188" t="s">
        <v>108</v>
      </c>
      <c r="F11" s="44"/>
    </row>
    <row r="12" spans="1:6" s="12" customFormat="1" ht="29.25" customHeight="1" x14ac:dyDescent="0.25">
      <c r="A12" s="180"/>
      <c r="B12" s="187"/>
      <c r="C12" s="189"/>
      <c r="D12" s="189"/>
      <c r="E12" s="189"/>
    </row>
    <row r="13" spans="1:6" s="12" customFormat="1" x14ac:dyDescent="0.25">
      <c r="A13" s="4">
        <v>1</v>
      </c>
      <c r="B13" s="4">
        <v>2</v>
      </c>
      <c r="C13" s="4">
        <v>2</v>
      </c>
      <c r="D13" s="4">
        <v>3</v>
      </c>
      <c r="E13" s="4">
        <v>4</v>
      </c>
    </row>
    <row r="14" spans="1:6" s="66" customFormat="1" ht="18.75" x14ac:dyDescent="0.3">
      <c r="A14" s="88" t="s">
        <v>28</v>
      </c>
      <c r="B14" s="117"/>
      <c r="C14" s="97"/>
      <c r="D14" s="97"/>
      <c r="E14" s="95">
        <f>E15</f>
        <v>3711.6000000000004</v>
      </c>
      <c r="F14" s="65"/>
    </row>
    <row r="15" spans="1:6" s="12" customFormat="1" ht="75" x14ac:dyDescent="0.3">
      <c r="A15" s="88" t="s">
        <v>260</v>
      </c>
      <c r="B15" s="96">
        <v>791</v>
      </c>
      <c r="C15" s="97"/>
      <c r="D15" s="97"/>
      <c r="E15" s="95">
        <f>E16+E19+E25+E28+E32+E39+E43+E48</f>
        <v>3711.6000000000004</v>
      </c>
      <c r="F15" s="44"/>
    </row>
    <row r="16" spans="1:6" s="12" customFormat="1" ht="91.5" customHeight="1" x14ac:dyDescent="0.3">
      <c r="A16" s="88" t="s">
        <v>255</v>
      </c>
      <c r="B16" s="133">
        <v>791</v>
      </c>
      <c r="C16" s="98" t="s">
        <v>236</v>
      </c>
      <c r="D16" s="97"/>
      <c r="E16" s="94">
        <f>E17</f>
        <v>429.4</v>
      </c>
      <c r="F16" s="44"/>
    </row>
    <row r="17" spans="1:6" s="12" customFormat="1" ht="18.75" x14ac:dyDescent="0.3">
      <c r="A17" s="23" t="s">
        <v>227</v>
      </c>
      <c r="B17" s="3">
        <v>791</v>
      </c>
      <c r="C17" s="51" t="s">
        <v>237</v>
      </c>
      <c r="D17" s="25"/>
      <c r="E17" s="90">
        <f>E18</f>
        <v>429.4</v>
      </c>
      <c r="F17" s="7"/>
    </row>
    <row r="18" spans="1:6" s="12" customFormat="1" ht="95.25" customHeight="1" x14ac:dyDescent="0.3">
      <c r="A18" s="23" t="s">
        <v>75</v>
      </c>
      <c r="B18" s="3">
        <v>791</v>
      </c>
      <c r="C18" s="51" t="s">
        <v>237</v>
      </c>
      <c r="D18" s="25">
        <v>100</v>
      </c>
      <c r="E18" s="57">
        <v>429.4</v>
      </c>
    </row>
    <row r="19" spans="1:6" s="12" customFormat="1" ht="78.75" customHeight="1" x14ac:dyDescent="0.3">
      <c r="A19" s="23" t="s">
        <v>78</v>
      </c>
      <c r="B19" s="3">
        <v>791</v>
      </c>
      <c r="C19" s="75"/>
      <c r="D19" s="25"/>
      <c r="E19" s="90">
        <f>E20</f>
        <v>1386.9</v>
      </c>
    </row>
    <row r="20" spans="1:6" s="12" customFormat="1" ht="112.5" x14ac:dyDescent="0.3">
      <c r="A20" s="88" t="s">
        <v>256</v>
      </c>
      <c r="B20" s="133">
        <v>791</v>
      </c>
      <c r="C20" s="49" t="s">
        <v>236</v>
      </c>
      <c r="D20" s="50"/>
      <c r="E20" s="94">
        <f>E21</f>
        <v>1386.9</v>
      </c>
    </row>
    <row r="21" spans="1:6" s="7" customFormat="1" ht="37.5" x14ac:dyDescent="0.3">
      <c r="A21" s="23" t="s">
        <v>74</v>
      </c>
      <c r="B21" s="3">
        <v>791</v>
      </c>
      <c r="C21" s="51" t="s">
        <v>238</v>
      </c>
      <c r="D21" s="25"/>
      <c r="E21" s="90">
        <f>E22+E23+E24</f>
        <v>1386.9</v>
      </c>
    </row>
    <row r="22" spans="1:6" s="12" customFormat="1" ht="95.25" customHeight="1" x14ac:dyDescent="0.3">
      <c r="A22" s="23" t="s">
        <v>75</v>
      </c>
      <c r="B22" s="3">
        <v>791</v>
      </c>
      <c r="C22" s="51" t="s">
        <v>238</v>
      </c>
      <c r="D22" s="25">
        <v>100</v>
      </c>
      <c r="E22" s="57">
        <v>724.1</v>
      </c>
      <c r="F22" s="8"/>
    </row>
    <row r="23" spans="1:6" s="12" customFormat="1" ht="37.5" x14ac:dyDescent="0.3">
      <c r="A23" s="23" t="s">
        <v>76</v>
      </c>
      <c r="B23" s="3">
        <v>791</v>
      </c>
      <c r="C23" s="51" t="s">
        <v>238</v>
      </c>
      <c r="D23" s="25">
        <v>200</v>
      </c>
      <c r="E23" s="57">
        <v>600.9</v>
      </c>
      <c r="F23" s="9"/>
    </row>
    <row r="24" spans="1:6" s="7" customFormat="1" ht="18.75" x14ac:dyDescent="0.3">
      <c r="A24" s="23" t="s">
        <v>77</v>
      </c>
      <c r="B24" s="3">
        <v>791</v>
      </c>
      <c r="C24" s="51" t="s">
        <v>238</v>
      </c>
      <c r="D24" s="25">
        <v>800</v>
      </c>
      <c r="E24" s="57">
        <v>61.9</v>
      </c>
      <c r="F24" s="9"/>
    </row>
    <row r="25" spans="1:6" s="12" customFormat="1" ht="18.75" x14ac:dyDescent="0.3">
      <c r="A25" s="28" t="s">
        <v>82</v>
      </c>
      <c r="B25" s="3">
        <v>791</v>
      </c>
      <c r="C25" s="50">
        <v>9900000000</v>
      </c>
      <c r="D25" s="50"/>
      <c r="E25" s="94">
        <f>E26</f>
        <v>1</v>
      </c>
      <c r="F25" s="9"/>
    </row>
    <row r="26" spans="1:6" s="12" customFormat="1" ht="18.75" x14ac:dyDescent="0.3">
      <c r="A26" s="23" t="s">
        <v>83</v>
      </c>
      <c r="B26" s="3">
        <v>791</v>
      </c>
      <c r="C26" s="75">
        <v>9900007500</v>
      </c>
      <c r="D26" s="25"/>
      <c r="E26" s="90">
        <f>E27</f>
        <v>1</v>
      </c>
      <c r="F26" s="9"/>
    </row>
    <row r="27" spans="1:6" s="12" customFormat="1" ht="18.75" x14ac:dyDescent="0.3">
      <c r="A27" s="23" t="s">
        <v>77</v>
      </c>
      <c r="B27" s="3">
        <v>791</v>
      </c>
      <c r="C27" s="75">
        <v>9900007500</v>
      </c>
      <c r="D27" s="25">
        <v>800</v>
      </c>
      <c r="E27" s="90">
        <v>1</v>
      </c>
      <c r="F27" s="9"/>
    </row>
    <row r="28" spans="1:6" s="8" customFormat="1" ht="56.25" x14ac:dyDescent="0.3">
      <c r="A28" s="122" t="s">
        <v>278</v>
      </c>
      <c r="B28" s="133">
        <v>791</v>
      </c>
      <c r="C28" s="50"/>
      <c r="D28" s="50"/>
      <c r="E28" s="64">
        <f>E29</f>
        <v>274.5</v>
      </c>
    </row>
    <row r="29" spans="1:6" s="8" customFormat="1" ht="56.25" x14ac:dyDescent="0.3">
      <c r="A29" s="120" t="s">
        <v>280</v>
      </c>
      <c r="B29" s="3">
        <v>791</v>
      </c>
      <c r="C29" s="121">
        <v>1200000000</v>
      </c>
      <c r="D29" s="50"/>
      <c r="E29" s="57">
        <f>SUM(E30:E31)</f>
        <v>274.5</v>
      </c>
    </row>
    <row r="30" spans="1:6" ht="37.5" x14ac:dyDescent="0.3">
      <c r="A30" s="120" t="s">
        <v>76</v>
      </c>
      <c r="B30" s="3">
        <v>791</v>
      </c>
      <c r="C30" s="121">
        <v>1200002040</v>
      </c>
      <c r="D30" s="121">
        <v>200</v>
      </c>
      <c r="E30" s="57">
        <v>273.5</v>
      </c>
    </row>
    <row r="31" spans="1:6" ht="18.75" x14ac:dyDescent="0.3">
      <c r="A31" s="120" t="s">
        <v>77</v>
      </c>
      <c r="B31" s="3">
        <v>791</v>
      </c>
      <c r="C31" s="121">
        <v>1200092360</v>
      </c>
      <c r="D31" s="121">
        <v>800</v>
      </c>
      <c r="E31" s="57">
        <v>1</v>
      </c>
    </row>
    <row r="32" spans="1:6" s="12" customFormat="1" ht="18.75" x14ac:dyDescent="0.3">
      <c r="A32" s="28" t="s">
        <v>82</v>
      </c>
      <c r="B32" s="133">
        <v>791</v>
      </c>
      <c r="C32" s="50">
        <v>9900000000</v>
      </c>
      <c r="D32" s="50"/>
      <c r="E32" s="94">
        <f>E33</f>
        <v>71.8</v>
      </c>
      <c r="F32" s="9"/>
    </row>
    <row r="33" spans="1:6" s="8" customFormat="1" ht="75" x14ac:dyDescent="0.3">
      <c r="A33" s="23" t="s">
        <v>212</v>
      </c>
      <c r="B33" s="3">
        <v>791</v>
      </c>
      <c r="C33" s="75">
        <v>9900051180</v>
      </c>
      <c r="D33" s="25"/>
      <c r="E33" s="90">
        <f>E34+E35</f>
        <v>71.8</v>
      </c>
      <c r="F33" s="9"/>
    </row>
    <row r="34" spans="1:6" ht="18.75" x14ac:dyDescent="0.3">
      <c r="A34" s="23" t="s">
        <v>100</v>
      </c>
      <c r="B34" s="3">
        <v>791</v>
      </c>
      <c r="C34" s="75">
        <v>9900051180</v>
      </c>
      <c r="D34" s="25">
        <v>100</v>
      </c>
      <c r="E34" s="57">
        <v>70.3</v>
      </c>
      <c r="F34" s="8"/>
    </row>
    <row r="35" spans="1:6" ht="37.5" x14ac:dyDescent="0.3">
      <c r="A35" s="23" t="s">
        <v>76</v>
      </c>
      <c r="B35" s="3">
        <v>791</v>
      </c>
      <c r="C35" s="75">
        <v>9900051180</v>
      </c>
      <c r="D35" s="25">
        <v>200</v>
      </c>
      <c r="E35" s="57">
        <v>1.5</v>
      </c>
    </row>
    <row r="36" spans="1:6" ht="0.75" customHeight="1" x14ac:dyDescent="0.3">
      <c r="A36" s="72" t="s">
        <v>258</v>
      </c>
      <c r="B36" s="3">
        <v>791</v>
      </c>
      <c r="C36" s="50">
        <v>1600000</v>
      </c>
      <c r="D36" s="50"/>
      <c r="E36" s="56">
        <f>E37</f>
        <v>0</v>
      </c>
    </row>
    <row r="37" spans="1:6" ht="37.5" hidden="1" x14ac:dyDescent="0.3">
      <c r="A37" s="23" t="s">
        <v>215</v>
      </c>
      <c r="B37" s="3">
        <v>791</v>
      </c>
      <c r="C37" s="75">
        <v>1602191</v>
      </c>
      <c r="D37" s="25"/>
      <c r="E37" s="55">
        <f>E38</f>
        <v>0</v>
      </c>
      <c r="F37" s="8"/>
    </row>
    <row r="38" spans="1:6" ht="37.5" hidden="1" x14ac:dyDescent="0.3">
      <c r="A38" s="23" t="s">
        <v>76</v>
      </c>
      <c r="B38" s="3">
        <v>791</v>
      </c>
      <c r="C38" s="75">
        <v>1602191</v>
      </c>
      <c r="D38" s="25">
        <v>200</v>
      </c>
      <c r="E38" s="55"/>
    </row>
    <row r="39" spans="1:6" ht="93.75" x14ac:dyDescent="0.3">
      <c r="A39" s="106" t="s">
        <v>281</v>
      </c>
      <c r="B39" s="133">
        <v>791</v>
      </c>
      <c r="C39" s="97">
        <v>2200000000</v>
      </c>
      <c r="D39" s="97"/>
      <c r="E39" s="94">
        <f>E40</f>
        <v>352.6</v>
      </c>
    </row>
    <row r="40" spans="1:6" ht="37.5" x14ac:dyDescent="0.3">
      <c r="A40" s="87" t="s">
        <v>217</v>
      </c>
      <c r="B40" s="96">
        <v>791</v>
      </c>
      <c r="C40" s="89">
        <v>2200024300</v>
      </c>
      <c r="D40" s="89"/>
      <c r="E40" s="90">
        <f>E41+E42</f>
        <v>352.6</v>
      </c>
      <c r="F40" s="8"/>
    </row>
    <row r="41" spans="1:6" s="8" customFormat="1" ht="95.25" customHeight="1" x14ac:dyDescent="0.3">
      <c r="A41" s="87" t="s">
        <v>75</v>
      </c>
      <c r="B41" s="96">
        <v>791</v>
      </c>
      <c r="C41" s="89">
        <v>2200024300</v>
      </c>
      <c r="D41" s="89">
        <v>100</v>
      </c>
      <c r="E41" s="57">
        <v>218.1</v>
      </c>
      <c r="F41" s="9"/>
    </row>
    <row r="42" spans="1:6" ht="37.5" x14ac:dyDescent="0.3">
      <c r="A42" s="87" t="s">
        <v>76</v>
      </c>
      <c r="B42" s="96">
        <v>791</v>
      </c>
      <c r="C42" s="89">
        <v>2200024300</v>
      </c>
      <c r="D42" s="89">
        <v>200</v>
      </c>
      <c r="E42" s="57">
        <v>134.5</v>
      </c>
    </row>
    <row r="43" spans="1:6" ht="57.75" customHeight="1" x14ac:dyDescent="0.3">
      <c r="A43" s="106" t="s">
        <v>282</v>
      </c>
      <c r="B43" s="133">
        <v>791</v>
      </c>
      <c r="C43" s="97">
        <v>2100000000</v>
      </c>
      <c r="D43" s="97"/>
      <c r="E43" s="94">
        <f>E44+E46</f>
        <v>130</v>
      </c>
      <c r="F43" s="8"/>
    </row>
    <row r="44" spans="1:6" s="8" customFormat="1" ht="18.75" x14ac:dyDescent="0.3">
      <c r="A44" s="87" t="s">
        <v>218</v>
      </c>
      <c r="B44" s="96">
        <v>791</v>
      </c>
      <c r="C44" s="89">
        <v>2100003150</v>
      </c>
      <c r="D44" s="89"/>
      <c r="E44" s="90">
        <f>E45</f>
        <v>130</v>
      </c>
      <c r="F44" s="9"/>
    </row>
    <row r="45" spans="1:6" ht="36.75" customHeight="1" x14ac:dyDescent="0.3">
      <c r="A45" s="87" t="s">
        <v>76</v>
      </c>
      <c r="B45" s="96">
        <v>791</v>
      </c>
      <c r="C45" s="89">
        <v>2100003150</v>
      </c>
      <c r="D45" s="89">
        <v>200</v>
      </c>
      <c r="E45" s="90">
        <v>130</v>
      </c>
    </row>
    <row r="46" spans="1:6" ht="93.75" hidden="1" x14ac:dyDescent="0.3">
      <c r="A46" s="87" t="s">
        <v>225</v>
      </c>
      <c r="B46" s="96">
        <v>791</v>
      </c>
      <c r="C46" s="89">
        <v>21000074040</v>
      </c>
      <c r="D46" s="89"/>
      <c r="E46" s="90">
        <f>E47</f>
        <v>0</v>
      </c>
      <c r="F46" s="8"/>
    </row>
    <row r="47" spans="1:6" ht="37.5" hidden="1" x14ac:dyDescent="0.3">
      <c r="A47" s="87" t="s">
        <v>76</v>
      </c>
      <c r="B47" s="96">
        <v>791</v>
      </c>
      <c r="C47" s="89">
        <v>21000074040</v>
      </c>
      <c r="D47" s="89">
        <v>200</v>
      </c>
      <c r="E47" s="90">
        <v>0</v>
      </c>
    </row>
    <row r="48" spans="1:6" ht="116.25" customHeight="1" x14ac:dyDescent="0.3">
      <c r="A48" s="88" t="s">
        <v>257</v>
      </c>
      <c r="B48" s="133">
        <v>791</v>
      </c>
      <c r="C48" s="97">
        <v>2000000000</v>
      </c>
      <c r="D48" s="97"/>
      <c r="E48" s="94">
        <f>E52+E58+E64</f>
        <v>1065.4000000000001</v>
      </c>
    </row>
    <row r="49" spans="1:6" ht="18.75" hidden="1" x14ac:dyDescent="0.3">
      <c r="A49" s="23" t="s">
        <v>89</v>
      </c>
      <c r="B49" s="3">
        <v>791</v>
      </c>
      <c r="C49" s="75">
        <v>2000003610</v>
      </c>
      <c r="D49" s="25"/>
      <c r="E49" s="57">
        <f>E50</f>
        <v>0</v>
      </c>
      <c r="F49" s="8"/>
    </row>
    <row r="50" spans="1:6" s="8" customFormat="1" ht="40.5" hidden="1" customHeight="1" x14ac:dyDescent="0.3">
      <c r="A50" s="23" t="s">
        <v>219</v>
      </c>
      <c r="B50" s="3">
        <v>791</v>
      </c>
      <c r="C50" s="75">
        <v>2000003610</v>
      </c>
      <c r="D50" s="25"/>
      <c r="E50" s="57">
        <f>E51</f>
        <v>0</v>
      </c>
      <c r="F50" s="9"/>
    </row>
    <row r="51" spans="1:6" ht="37.5" hidden="1" x14ac:dyDescent="0.3">
      <c r="A51" s="23" t="s">
        <v>76</v>
      </c>
      <c r="B51" s="3">
        <v>791</v>
      </c>
      <c r="C51" s="75">
        <v>2000003560</v>
      </c>
      <c r="D51" s="25">
        <v>200</v>
      </c>
      <c r="E51" s="57"/>
    </row>
    <row r="52" spans="1:6" ht="18.75" x14ac:dyDescent="0.3">
      <c r="A52" s="23" t="s">
        <v>107</v>
      </c>
      <c r="B52" s="3">
        <v>791</v>
      </c>
      <c r="C52" s="75">
        <v>2000003560</v>
      </c>
      <c r="D52" s="25"/>
      <c r="E52" s="57">
        <v>50</v>
      </c>
    </row>
    <row r="53" spans="1:6" s="8" customFormat="1" ht="37.5" x14ac:dyDescent="0.3">
      <c r="A53" s="23" t="s">
        <v>76</v>
      </c>
      <c r="B53" s="3">
        <v>791</v>
      </c>
      <c r="C53" s="75">
        <v>2000003560</v>
      </c>
      <c r="D53" s="25">
        <v>200</v>
      </c>
      <c r="E53" s="57">
        <v>50</v>
      </c>
      <c r="F53" s="9"/>
    </row>
    <row r="54" spans="1:6" s="8" customFormat="1" ht="0.75" customHeight="1" x14ac:dyDescent="0.3">
      <c r="A54" s="76" t="s">
        <v>77</v>
      </c>
      <c r="B54" s="3">
        <v>791</v>
      </c>
      <c r="C54" s="77">
        <v>2000003560</v>
      </c>
      <c r="D54" s="77">
        <v>800</v>
      </c>
      <c r="E54" s="57"/>
      <c r="F54" s="9"/>
    </row>
    <row r="55" spans="1:6" ht="93.75" hidden="1" x14ac:dyDescent="0.3">
      <c r="A55" s="11" t="s">
        <v>225</v>
      </c>
      <c r="B55" s="3">
        <v>791</v>
      </c>
      <c r="C55" s="10">
        <v>2000074040</v>
      </c>
      <c r="D55" s="10"/>
      <c r="E55" s="55">
        <f>E57</f>
        <v>0</v>
      </c>
    </row>
    <row r="56" spans="1:6" ht="18.75" x14ac:dyDescent="0.3">
      <c r="A56" s="106" t="s">
        <v>93</v>
      </c>
      <c r="B56" s="103" t="s">
        <v>94</v>
      </c>
      <c r="C56" s="104"/>
      <c r="D56" s="104"/>
      <c r="E56" s="57">
        <f>E58</f>
        <v>515.4</v>
      </c>
    </row>
    <row r="57" spans="1:6" ht="37.5" hidden="1" x14ac:dyDescent="0.3">
      <c r="A57" s="11" t="s">
        <v>76</v>
      </c>
      <c r="B57" s="3">
        <v>791</v>
      </c>
      <c r="C57" s="10">
        <v>2000074040</v>
      </c>
      <c r="D57" s="10">
        <v>200</v>
      </c>
      <c r="E57" s="55">
        <v>0</v>
      </c>
    </row>
    <row r="58" spans="1:6" s="8" customFormat="1" ht="37.5" x14ac:dyDescent="0.3">
      <c r="A58" s="23" t="s">
        <v>95</v>
      </c>
      <c r="B58" s="3">
        <v>791</v>
      </c>
      <c r="C58" s="75">
        <v>2000006050</v>
      </c>
      <c r="D58" s="25"/>
      <c r="E58" s="90">
        <f>E59+E60</f>
        <v>515.4</v>
      </c>
      <c r="F58" s="9"/>
    </row>
    <row r="59" spans="1:6" ht="97.5" customHeight="1" x14ac:dyDescent="0.3">
      <c r="A59" s="87" t="s">
        <v>75</v>
      </c>
      <c r="B59" s="96">
        <v>791</v>
      </c>
      <c r="C59" s="89">
        <v>2000006050</v>
      </c>
      <c r="D59" s="89">
        <v>100</v>
      </c>
      <c r="E59" s="57">
        <v>155.4</v>
      </c>
    </row>
    <row r="60" spans="1:6" ht="37.5" x14ac:dyDescent="0.3">
      <c r="A60" s="87" t="s">
        <v>76</v>
      </c>
      <c r="B60" s="96">
        <v>791</v>
      </c>
      <c r="C60" s="89">
        <v>2000006050</v>
      </c>
      <c r="D60" s="89">
        <v>200</v>
      </c>
      <c r="E60" s="90">
        <v>360</v>
      </c>
      <c r="F60" s="8"/>
    </row>
    <row r="61" spans="1:6" s="8" customFormat="1" ht="112.5" hidden="1" x14ac:dyDescent="0.3">
      <c r="A61" s="79" t="s">
        <v>259</v>
      </c>
      <c r="B61" s="3">
        <v>791</v>
      </c>
      <c r="C61" s="13" t="s">
        <v>240</v>
      </c>
      <c r="D61" s="13"/>
      <c r="E61" s="56">
        <f>E62</f>
        <v>0</v>
      </c>
      <c r="F61" s="9"/>
    </row>
    <row r="62" spans="1:6" ht="37.5" hidden="1" x14ac:dyDescent="0.3">
      <c r="A62" s="43" t="s">
        <v>99</v>
      </c>
      <c r="B62" s="3">
        <v>791</v>
      </c>
      <c r="C62" s="14" t="s">
        <v>239</v>
      </c>
      <c r="D62" s="14"/>
      <c r="E62" s="55">
        <f>E63</f>
        <v>0</v>
      </c>
    </row>
    <row r="63" spans="1:6" ht="18.75" hidden="1" x14ac:dyDescent="0.3">
      <c r="A63" s="43" t="s">
        <v>100</v>
      </c>
      <c r="B63" s="3">
        <v>791</v>
      </c>
      <c r="C63" s="14" t="s">
        <v>239</v>
      </c>
      <c r="D63" s="14" t="s">
        <v>101</v>
      </c>
      <c r="E63" s="55"/>
    </row>
    <row r="64" spans="1:6" ht="37.5" x14ac:dyDescent="0.3">
      <c r="A64" s="128" t="s">
        <v>263</v>
      </c>
      <c r="B64" s="3">
        <v>791</v>
      </c>
      <c r="C64" s="121">
        <v>2000074040</v>
      </c>
      <c r="D64" s="121"/>
      <c r="E64" s="57">
        <f>E65</f>
        <v>500</v>
      </c>
    </row>
    <row r="65" spans="1:5" ht="37.5" x14ac:dyDescent="0.3">
      <c r="A65" s="120" t="s">
        <v>76</v>
      </c>
      <c r="B65" s="3">
        <v>791</v>
      </c>
      <c r="C65" s="121">
        <v>2000074040</v>
      </c>
      <c r="D65" s="121">
        <v>200</v>
      </c>
      <c r="E65" s="57">
        <v>500</v>
      </c>
    </row>
  </sheetData>
  <mergeCells count="9">
    <mergeCell ref="A1:E1"/>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93" fitToHeight="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tabSelected="1" topLeftCell="A52" zoomScale="80" zoomScaleNormal="80" workbookViewId="0">
      <selection activeCell="A63" sqref="A63:F65"/>
    </sheetView>
  </sheetViews>
  <sheetFormatPr defaultRowHeight="18.75" x14ac:dyDescent="0.3"/>
  <cols>
    <col min="1" max="1" width="55.7109375" style="12" customWidth="1"/>
    <col min="2" max="2" width="7.85546875" style="119" customWidth="1"/>
    <col min="3" max="3" width="19.85546875" style="9" customWidth="1"/>
    <col min="4" max="4" width="8.28515625" style="9" customWidth="1"/>
    <col min="5" max="5" width="12.85546875" style="45"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6" customFormat="1" x14ac:dyDescent="0.3">
      <c r="A1" s="184" t="s">
        <v>105</v>
      </c>
      <c r="B1" s="184"/>
      <c r="C1" s="184"/>
      <c r="D1" s="184"/>
      <c r="E1" s="184"/>
      <c r="F1" s="184"/>
    </row>
    <row r="2" spans="1:6" s="6" customFormat="1" ht="18.75" customHeight="1" x14ac:dyDescent="0.3">
      <c r="A2" s="184" t="s">
        <v>253</v>
      </c>
      <c r="B2" s="184"/>
      <c r="C2" s="184"/>
      <c r="D2" s="184"/>
      <c r="E2" s="184"/>
      <c r="F2" s="184"/>
    </row>
    <row r="3" spans="1:6" s="6" customFormat="1" ht="18.75" customHeight="1" x14ac:dyDescent="0.3">
      <c r="A3" s="184" t="s">
        <v>11</v>
      </c>
      <c r="B3" s="184"/>
      <c r="C3" s="184"/>
      <c r="D3" s="184"/>
      <c r="E3" s="184"/>
      <c r="F3" s="184"/>
    </row>
    <row r="4" spans="1:6" s="6" customFormat="1" ht="18.75" customHeight="1" x14ac:dyDescent="0.3">
      <c r="A4" s="184" t="s">
        <v>301</v>
      </c>
      <c r="B4" s="184"/>
      <c r="C4" s="184"/>
      <c r="D4" s="184"/>
      <c r="E4" s="184"/>
      <c r="F4" s="184"/>
    </row>
    <row r="5" spans="1:6" s="6" customFormat="1" ht="18.75" customHeight="1" x14ac:dyDescent="0.3">
      <c r="A5" s="184" t="s">
        <v>254</v>
      </c>
      <c r="B5" s="184"/>
      <c r="C5" s="184"/>
      <c r="D5" s="184"/>
      <c r="E5" s="184"/>
      <c r="F5" s="184"/>
    </row>
    <row r="6" spans="1:6" s="6" customFormat="1" ht="18.75" customHeight="1" x14ac:dyDescent="0.3">
      <c r="A6" s="184" t="s">
        <v>11</v>
      </c>
      <c r="B6" s="184"/>
      <c r="C6" s="184"/>
      <c r="D6" s="184"/>
      <c r="E6" s="184"/>
      <c r="F6" s="184"/>
    </row>
    <row r="7" spans="1:6" s="6" customFormat="1" ht="18.75" customHeight="1" x14ac:dyDescent="0.3">
      <c r="A7" s="184" t="s">
        <v>264</v>
      </c>
      <c r="B7" s="184"/>
      <c r="C7" s="184"/>
      <c r="D7" s="184"/>
      <c r="E7" s="184"/>
      <c r="F7" s="184"/>
    </row>
    <row r="8" spans="1:6" x14ac:dyDescent="0.3">
      <c r="A8" s="185"/>
      <c r="B8" s="185"/>
      <c r="C8" s="185"/>
      <c r="D8" s="185"/>
      <c r="E8" s="185"/>
      <c r="F8" s="78"/>
    </row>
    <row r="9" spans="1:6" ht="60.75" customHeight="1" x14ac:dyDescent="0.3">
      <c r="A9" s="176" t="s">
        <v>266</v>
      </c>
      <c r="B9" s="176"/>
      <c r="C9" s="176"/>
      <c r="D9" s="176"/>
      <c r="E9" s="176"/>
      <c r="F9" s="176"/>
    </row>
    <row r="10" spans="1:6" s="12" customFormat="1" ht="15.75" x14ac:dyDescent="0.25">
      <c r="A10" s="178"/>
      <c r="B10" s="178"/>
      <c r="C10" s="178"/>
      <c r="D10" s="178"/>
      <c r="E10" s="178"/>
      <c r="F10" s="178"/>
    </row>
    <row r="11" spans="1:6" s="12" customFormat="1" ht="15.75" x14ac:dyDescent="0.25">
      <c r="A11" s="179" t="s">
        <v>67</v>
      </c>
      <c r="B11" s="190" t="s">
        <v>106</v>
      </c>
      <c r="C11" s="179" t="s">
        <v>69</v>
      </c>
      <c r="D11" s="179" t="s">
        <v>70</v>
      </c>
      <c r="E11" s="183" t="s">
        <v>108</v>
      </c>
      <c r="F11" s="183"/>
    </row>
    <row r="12" spans="1:6" s="12" customFormat="1" ht="15.75" x14ac:dyDescent="0.25">
      <c r="A12" s="180"/>
      <c r="B12" s="191"/>
      <c r="C12" s="180"/>
      <c r="D12" s="180"/>
      <c r="E12" s="86" t="s">
        <v>261</v>
      </c>
      <c r="F12" s="5" t="s">
        <v>267</v>
      </c>
    </row>
    <row r="13" spans="1:6" s="118" customFormat="1" x14ac:dyDescent="0.3">
      <c r="A13" s="4">
        <v>1</v>
      </c>
      <c r="B13" s="67">
        <v>2</v>
      </c>
      <c r="C13" s="4">
        <v>3</v>
      </c>
      <c r="D13" s="4">
        <v>4</v>
      </c>
      <c r="E13" s="4">
        <v>5</v>
      </c>
      <c r="F13" s="4">
        <v>6</v>
      </c>
    </row>
    <row r="14" spans="1:6" s="66" customFormat="1" x14ac:dyDescent="0.3">
      <c r="A14" s="28" t="s">
        <v>28</v>
      </c>
      <c r="B14" s="67"/>
      <c r="C14" s="50"/>
      <c r="D14" s="50"/>
      <c r="E14" s="54">
        <f>E15</f>
        <v>3554.5000000000005</v>
      </c>
      <c r="F14" s="54">
        <f>F15</f>
        <v>3557.4</v>
      </c>
    </row>
    <row r="15" spans="1:6" s="12" customFormat="1" ht="75" x14ac:dyDescent="0.3">
      <c r="A15" s="88" t="s">
        <v>260</v>
      </c>
      <c r="B15" s="67">
        <v>791</v>
      </c>
      <c r="C15" s="50"/>
      <c r="D15" s="50"/>
      <c r="E15" s="95">
        <f>E16+E19+E25+E28+E32+E39+E43+E48+E65</f>
        <v>3554.5000000000005</v>
      </c>
      <c r="F15" s="95">
        <f>F16+F19+F25+F28+F32+F39+F43+F48+F65</f>
        <v>3557.4</v>
      </c>
    </row>
    <row r="16" spans="1:6" s="12" customFormat="1" ht="112.5" x14ac:dyDescent="0.3">
      <c r="A16" s="88" t="s">
        <v>255</v>
      </c>
      <c r="B16" s="67">
        <v>791</v>
      </c>
      <c r="C16" s="49" t="s">
        <v>236</v>
      </c>
      <c r="D16" s="50"/>
      <c r="E16" s="94">
        <f>E17</f>
        <v>429.4</v>
      </c>
      <c r="F16" s="94">
        <f>F17</f>
        <v>429.4</v>
      </c>
    </row>
    <row r="17" spans="1:6" s="12" customFormat="1" x14ac:dyDescent="0.3">
      <c r="A17" s="23" t="s">
        <v>227</v>
      </c>
      <c r="B17" s="67">
        <v>791</v>
      </c>
      <c r="C17" s="51" t="s">
        <v>237</v>
      </c>
      <c r="D17" s="25"/>
      <c r="E17" s="90">
        <f>E18</f>
        <v>429.4</v>
      </c>
      <c r="F17" s="90">
        <f>F18</f>
        <v>429.4</v>
      </c>
    </row>
    <row r="18" spans="1:6" s="12" customFormat="1" ht="94.5" customHeight="1" x14ac:dyDescent="0.3">
      <c r="A18" s="23" t="s">
        <v>75</v>
      </c>
      <c r="B18" s="67">
        <v>791</v>
      </c>
      <c r="C18" s="51" t="s">
        <v>237</v>
      </c>
      <c r="D18" s="90">
        <v>412.9</v>
      </c>
      <c r="E18" s="57">
        <v>429.4</v>
      </c>
      <c r="F18" s="57">
        <v>429.4</v>
      </c>
    </row>
    <row r="19" spans="1:6" s="12" customFormat="1" ht="76.5" customHeight="1" x14ac:dyDescent="0.3">
      <c r="A19" s="23" t="s">
        <v>78</v>
      </c>
      <c r="B19" s="67">
        <v>791</v>
      </c>
      <c r="C19" s="25"/>
      <c r="D19" s="89"/>
      <c r="E19" s="90">
        <f>E20</f>
        <v>1318.2000000000003</v>
      </c>
      <c r="F19" s="90">
        <f>F20</f>
        <v>1318.2000000000003</v>
      </c>
    </row>
    <row r="20" spans="1:6" s="12" customFormat="1" ht="137.25" customHeight="1" x14ac:dyDescent="0.3">
      <c r="A20" s="88" t="s">
        <v>256</v>
      </c>
      <c r="B20" s="67">
        <v>730</v>
      </c>
      <c r="C20" s="49" t="s">
        <v>236</v>
      </c>
      <c r="D20" s="50"/>
      <c r="E20" s="94">
        <f>E21</f>
        <v>1318.2000000000003</v>
      </c>
      <c r="F20" s="94">
        <f>F21</f>
        <v>1318.2000000000003</v>
      </c>
    </row>
    <row r="21" spans="1:6" s="12" customFormat="1" ht="37.5" x14ac:dyDescent="0.3">
      <c r="A21" s="23" t="s">
        <v>74</v>
      </c>
      <c r="B21" s="67">
        <v>791</v>
      </c>
      <c r="C21" s="51" t="s">
        <v>238</v>
      </c>
      <c r="D21" s="25"/>
      <c r="E21" s="90">
        <f>E22+E23+E24</f>
        <v>1318.2000000000003</v>
      </c>
      <c r="F21" s="90">
        <f>F22+F23+F24</f>
        <v>1318.2000000000003</v>
      </c>
    </row>
    <row r="22" spans="1:6" s="7" customFormat="1" ht="93.75" customHeight="1" x14ac:dyDescent="0.3">
      <c r="A22" s="23" t="s">
        <v>75</v>
      </c>
      <c r="B22" s="67">
        <v>791</v>
      </c>
      <c r="C22" s="51" t="s">
        <v>238</v>
      </c>
      <c r="D22" s="25">
        <v>100</v>
      </c>
      <c r="E22" s="57">
        <v>724.1</v>
      </c>
      <c r="F22" s="57">
        <v>724.1</v>
      </c>
    </row>
    <row r="23" spans="1:6" s="12" customFormat="1" ht="37.5" x14ac:dyDescent="0.3">
      <c r="A23" s="23" t="s">
        <v>76</v>
      </c>
      <c r="B23" s="67">
        <v>791</v>
      </c>
      <c r="C23" s="51" t="s">
        <v>238</v>
      </c>
      <c r="D23" s="25">
        <v>200</v>
      </c>
      <c r="E23" s="57">
        <v>532.20000000000005</v>
      </c>
      <c r="F23" s="57">
        <v>532.20000000000005</v>
      </c>
    </row>
    <row r="24" spans="1:6" s="12" customFormat="1" x14ac:dyDescent="0.3">
      <c r="A24" s="23" t="s">
        <v>77</v>
      </c>
      <c r="B24" s="67">
        <v>791</v>
      </c>
      <c r="C24" s="51" t="s">
        <v>238</v>
      </c>
      <c r="D24" s="25">
        <v>800</v>
      </c>
      <c r="E24" s="57">
        <v>61.9</v>
      </c>
      <c r="F24" s="57">
        <v>61.9</v>
      </c>
    </row>
    <row r="25" spans="1:6" s="12" customFormat="1" x14ac:dyDescent="0.3">
      <c r="A25" s="28" t="s">
        <v>82</v>
      </c>
      <c r="B25" s="67">
        <v>791</v>
      </c>
      <c r="C25" s="50">
        <v>9900000000</v>
      </c>
      <c r="D25" s="50"/>
      <c r="E25" s="94">
        <f>E26</f>
        <v>1</v>
      </c>
      <c r="F25" s="94">
        <f>F26</f>
        <v>1</v>
      </c>
    </row>
    <row r="26" spans="1:6" s="12" customFormat="1" x14ac:dyDescent="0.3">
      <c r="A26" s="23" t="s">
        <v>83</v>
      </c>
      <c r="B26" s="67">
        <v>791</v>
      </c>
      <c r="C26" s="75">
        <v>9900007500</v>
      </c>
      <c r="D26" s="25"/>
      <c r="E26" s="90">
        <f>E27</f>
        <v>1</v>
      </c>
      <c r="F26" s="90">
        <f>F27</f>
        <v>1</v>
      </c>
    </row>
    <row r="27" spans="1:6" s="8" customFormat="1" x14ac:dyDescent="0.3">
      <c r="A27" s="23" t="s">
        <v>77</v>
      </c>
      <c r="B27" s="67">
        <v>791</v>
      </c>
      <c r="C27" s="75">
        <v>9900007500</v>
      </c>
      <c r="D27" s="25">
        <v>800</v>
      </c>
      <c r="E27" s="90">
        <v>1</v>
      </c>
      <c r="F27" s="90">
        <v>1</v>
      </c>
    </row>
    <row r="28" spans="1:6" s="8" customFormat="1" ht="56.25" x14ac:dyDescent="0.3">
      <c r="A28" s="122" t="s">
        <v>278</v>
      </c>
      <c r="B28" s="133">
        <v>791</v>
      </c>
      <c r="C28" s="50"/>
      <c r="D28" s="50"/>
      <c r="E28" s="64">
        <f>E29</f>
        <v>274.5</v>
      </c>
      <c r="F28" s="64">
        <f>F29</f>
        <v>274.5</v>
      </c>
    </row>
    <row r="29" spans="1:6" s="8" customFormat="1" ht="56.25" x14ac:dyDescent="0.3">
      <c r="A29" s="120" t="s">
        <v>280</v>
      </c>
      <c r="B29" s="3">
        <v>791</v>
      </c>
      <c r="C29" s="121">
        <v>1200000000</v>
      </c>
      <c r="D29" s="50"/>
      <c r="E29" s="57">
        <f>SUM(E30:E31)</f>
        <v>274.5</v>
      </c>
      <c r="F29" s="57">
        <f>SUM(F30:F31)</f>
        <v>274.5</v>
      </c>
    </row>
    <row r="30" spans="1:6" ht="37.5" x14ac:dyDescent="0.3">
      <c r="A30" s="120" t="s">
        <v>76</v>
      </c>
      <c r="B30" s="3">
        <v>791</v>
      </c>
      <c r="C30" s="121">
        <v>1200002040</v>
      </c>
      <c r="D30" s="121">
        <v>200</v>
      </c>
      <c r="E30" s="57">
        <v>273.5</v>
      </c>
      <c r="F30" s="57">
        <v>273.5</v>
      </c>
    </row>
    <row r="31" spans="1:6" x14ac:dyDescent="0.3">
      <c r="A31" s="120" t="s">
        <v>77</v>
      </c>
      <c r="B31" s="3">
        <v>791</v>
      </c>
      <c r="C31" s="121">
        <v>1200092360</v>
      </c>
      <c r="D31" s="121">
        <v>800</v>
      </c>
      <c r="E31" s="57">
        <v>1</v>
      </c>
      <c r="F31" s="57">
        <v>1</v>
      </c>
    </row>
    <row r="32" spans="1:6" x14ac:dyDescent="0.3">
      <c r="A32" s="28" t="s">
        <v>82</v>
      </c>
      <c r="B32" s="67">
        <v>791</v>
      </c>
      <c r="C32" s="50">
        <v>9900000000</v>
      </c>
      <c r="D32" s="50"/>
      <c r="E32" s="94">
        <f>E33</f>
        <v>72.599999999999994</v>
      </c>
      <c r="F32" s="94">
        <f>F33</f>
        <v>75.5</v>
      </c>
    </row>
    <row r="33" spans="1:6" ht="75" x14ac:dyDescent="0.3">
      <c r="A33" s="23" t="s">
        <v>212</v>
      </c>
      <c r="B33" s="67">
        <v>791</v>
      </c>
      <c r="C33" s="75">
        <v>9900051180</v>
      </c>
      <c r="D33" s="25"/>
      <c r="E33" s="90">
        <f>E34+E35</f>
        <v>72.599999999999994</v>
      </c>
      <c r="F33" s="90">
        <f>F34+F35</f>
        <v>75.5</v>
      </c>
    </row>
    <row r="34" spans="1:6" x14ac:dyDescent="0.3">
      <c r="A34" s="23" t="s">
        <v>100</v>
      </c>
      <c r="B34" s="67">
        <v>791</v>
      </c>
      <c r="C34" s="75">
        <v>9900051180</v>
      </c>
      <c r="D34" s="25">
        <v>100</v>
      </c>
      <c r="E34" s="57">
        <v>71</v>
      </c>
      <c r="F34" s="57">
        <v>73.900000000000006</v>
      </c>
    </row>
    <row r="35" spans="1:6" ht="37.5" x14ac:dyDescent="0.3">
      <c r="A35" s="23" t="s">
        <v>76</v>
      </c>
      <c r="B35" s="67">
        <v>791</v>
      </c>
      <c r="C35" s="75">
        <v>9900051180</v>
      </c>
      <c r="D35" s="25">
        <v>200</v>
      </c>
      <c r="E35" s="57">
        <v>1.6</v>
      </c>
      <c r="F35" s="57">
        <v>1.6</v>
      </c>
    </row>
    <row r="36" spans="1:6" ht="0.75" customHeight="1" x14ac:dyDescent="0.3">
      <c r="A36" s="72" t="s">
        <v>258</v>
      </c>
      <c r="B36" s="67">
        <v>791</v>
      </c>
      <c r="C36" s="50">
        <v>1600000</v>
      </c>
      <c r="D36" s="50"/>
      <c r="E36" s="56">
        <f>E37</f>
        <v>0</v>
      </c>
      <c r="F36" s="56">
        <f>F37</f>
        <v>0</v>
      </c>
    </row>
    <row r="37" spans="1:6" ht="37.5" hidden="1" x14ac:dyDescent="0.3">
      <c r="A37" s="23" t="s">
        <v>215</v>
      </c>
      <c r="B37" s="67">
        <v>791</v>
      </c>
      <c r="C37" s="25">
        <v>1602191</v>
      </c>
      <c r="D37" s="25"/>
      <c r="E37" s="55">
        <f>E38</f>
        <v>0</v>
      </c>
      <c r="F37" s="55">
        <f>F38</f>
        <v>0</v>
      </c>
    </row>
    <row r="38" spans="1:6" ht="37.5" hidden="1" x14ac:dyDescent="0.3">
      <c r="A38" s="23" t="s">
        <v>76</v>
      </c>
      <c r="B38" s="67">
        <v>791</v>
      </c>
      <c r="C38" s="25">
        <v>1602191</v>
      </c>
      <c r="D38" s="25">
        <v>200</v>
      </c>
      <c r="E38" s="55"/>
      <c r="F38" s="55"/>
    </row>
    <row r="39" spans="1:6" s="8" customFormat="1" ht="98.25" customHeight="1" x14ac:dyDescent="0.3">
      <c r="A39" s="106" t="s">
        <v>281</v>
      </c>
      <c r="B39" s="67">
        <v>791</v>
      </c>
      <c r="C39" s="50">
        <v>2200000000</v>
      </c>
      <c r="D39" s="50"/>
      <c r="E39" s="94">
        <f>E40</f>
        <v>344.20000000000005</v>
      </c>
      <c r="F39" s="94">
        <f>F40</f>
        <v>344.20000000000005</v>
      </c>
    </row>
    <row r="40" spans="1:6" ht="37.5" x14ac:dyDescent="0.3">
      <c r="A40" s="23" t="s">
        <v>217</v>
      </c>
      <c r="B40" s="67">
        <v>791</v>
      </c>
      <c r="C40" s="75">
        <v>2200024300</v>
      </c>
      <c r="D40" s="25"/>
      <c r="E40" s="90">
        <f>E41+E42</f>
        <v>344.20000000000005</v>
      </c>
      <c r="F40" s="90">
        <f>F41+F42</f>
        <v>344.20000000000005</v>
      </c>
    </row>
    <row r="41" spans="1:6" ht="93" customHeight="1" x14ac:dyDescent="0.3">
      <c r="A41" s="23" t="s">
        <v>75</v>
      </c>
      <c r="B41" s="67">
        <v>791</v>
      </c>
      <c r="C41" s="75">
        <v>2200024300</v>
      </c>
      <c r="D41" s="25">
        <v>100</v>
      </c>
      <c r="E41" s="90">
        <v>230.3</v>
      </c>
      <c r="F41" s="90">
        <v>230.3</v>
      </c>
    </row>
    <row r="42" spans="1:6" s="8" customFormat="1" ht="37.5" x14ac:dyDescent="0.3">
      <c r="A42" s="23" t="s">
        <v>76</v>
      </c>
      <c r="B42" s="67">
        <v>791</v>
      </c>
      <c r="C42" s="75">
        <v>2200024300</v>
      </c>
      <c r="D42" s="25">
        <v>200</v>
      </c>
      <c r="E42" s="90">
        <v>113.9</v>
      </c>
      <c r="F42" s="90">
        <v>113.9</v>
      </c>
    </row>
    <row r="43" spans="1:6" ht="60.75" customHeight="1" x14ac:dyDescent="0.3">
      <c r="A43" s="106" t="s">
        <v>282</v>
      </c>
      <c r="B43" s="67">
        <v>791</v>
      </c>
      <c r="C43" s="50">
        <v>2100000000</v>
      </c>
      <c r="D43" s="50"/>
      <c r="E43" s="94">
        <f>E44+E46</f>
        <v>110</v>
      </c>
      <c r="F43" s="94">
        <f>F44+F46</f>
        <v>110</v>
      </c>
    </row>
    <row r="44" spans="1:6" x14ac:dyDescent="0.3">
      <c r="A44" s="23" t="s">
        <v>218</v>
      </c>
      <c r="B44" s="67">
        <v>791</v>
      </c>
      <c r="C44" s="75">
        <v>2100003150</v>
      </c>
      <c r="D44" s="25"/>
      <c r="E44" s="90">
        <f>E45</f>
        <v>110</v>
      </c>
      <c r="F44" s="90">
        <f>F45</f>
        <v>110</v>
      </c>
    </row>
    <row r="45" spans="1:6" ht="37.5" x14ac:dyDescent="0.3">
      <c r="A45" s="23" t="s">
        <v>76</v>
      </c>
      <c r="B45" s="67">
        <v>791</v>
      </c>
      <c r="C45" s="75">
        <v>2100003150</v>
      </c>
      <c r="D45" s="25">
        <v>200</v>
      </c>
      <c r="E45" s="90">
        <v>110</v>
      </c>
      <c r="F45" s="90">
        <v>110</v>
      </c>
    </row>
    <row r="46" spans="1:6" ht="93.75" hidden="1" x14ac:dyDescent="0.3">
      <c r="A46" s="23" t="s">
        <v>225</v>
      </c>
      <c r="B46" s="67">
        <v>791</v>
      </c>
      <c r="C46" s="75">
        <v>21000074040</v>
      </c>
      <c r="D46" s="25"/>
      <c r="E46" s="55">
        <f>E47</f>
        <v>0</v>
      </c>
      <c r="F46" s="55">
        <f>F47</f>
        <v>0</v>
      </c>
    </row>
    <row r="47" spans="1:6" ht="37.5" hidden="1" x14ac:dyDescent="0.3">
      <c r="A47" s="23" t="s">
        <v>76</v>
      </c>
      <c r="B47" s="67">
        <v>791</v>
      </c>
      <c r="C47" s="75">
        <v>21000074040</v>
      </c>
      <c r="D47" s="25">
        <v>200</v>
      </c>
      <c r="E47" s="55">
        <v>0</v>
      </c>
      <c r="F47" s="55">
        <v>0</v>
      </c>
    </row>
    <row r="48" spans="1:6" s="8" customFormat="1" ht="134.25" customHeight="1" x14ac:dyDescent="0.3">
      <c r="A48" s="88" t="s">
        <v>257</v>
      </c>
      <c r="B48" s="67">
        <v>791</v>
      </c>
      <c r="C48" s="50">
        <v>2000000000</v>
      </c>
      <c r="D48" s="50"/>
      <c r="E48" s="64">
        <f>E52+E57+E63</f>
        <v>930.1</v>
      </c>
      <c r="F48" s="64">
        <f>F52+F57+F63</f>
        <v>855.5</v>
      </c>
    </row>
    <row r="49" spans="1:6" ht="0.75" customHeight="1" x14ac:dyDescent="0.3">
      <c r="A49" s="23" t="s">
        <v>89</v>
      </c>
      <c r="B49" s="67">
        <v>791</v>
      </c>
      <c r="C49" s="75">
        <v>2000003610</v>
      </c>
      <c r="D49" s="25"/>
      <c r="E49" s="57">
        <f>E50</f>
        <v>0</v>
      </c>
      <c r="F49" s="57">
        <f>F50</f>
        <v>0</v>
      </c>
    </row>
    <row r="50" spans="1:6" ht="38.25" hidden="1" customHeight="1" x14ac:dyDescent="0.3">
      <c r="A50" s="23" t="s">
        <v>219</v>
      </c>
      <c r="B50" s="67">
        <v>791</v>
      </c>
      <c r="C50" s="75">
        <v>2000003610</v>
      </c>
      <c r="D50" s="25"/>
      <c r="E50" s="57">
        <f>E51</f>
        <v>0</v>
      </c>
      <c r="F50" s="57">
        <f>F51</f>
        <v>0</v>
      </c>
    </row>
    <row r="51" spans="1:6" s="8" customFormat="1" ht="37.5" hidden="1" x14ac:dyDescent="0.3">
      <c r="A51" s="23" t="s">
        <v>76</v>
      </c>
      <c r="B51" s="67">
        <v>791</v>
      </c>
      <c r="C51" s="75">
        <v>2000003560</v>
      </c>
      <c r="D51" s="25">
        <v>200</v>
      </c>
      <c r="E51" s="57"/>
      <c r="F51" s="57"/>
    </row>
    <row r="52" spans="1:6" x14ac:dyDescent="0.3">
      <c r="A52" s="23" t="s">
        <v>107</v>
      </c>
      <c r="B52" s="67">
        <v>791</v>
      </c>
      <c r="C52" s="75">
        <v>2000003560</v>
      </c>
      <c r="D52" s="25"/>
      <c r="E52" s="57">
        <v>16</v>
      </c>
      <c r="F52" s="57">
        <v>16</v>
      </c>
    </row>
    <row r="53" spans="1:6" ht="37.5" x14ac:dyDescent="0.3">
      <c r="A53" s="23" t="s">
        <v>76</v>
      </c>
      <c r="B53" s="67">
        <v>791</v>
      </c>
      <c r="C53" s="75">
        <v>2000003560</v>
      </c>
      <c r="D53" s="25">
        <v>200</v>
      </c>
      <c r="E53" s="57">
        <v>16</v>
      </c>
      <c r="F53" s="57">
        <v>16</v>
      </c>
    </row>
    <row r="54" spans="1:6" hidden="1" x14ac:dyDescent="0.3">
      <c r="A54" s="76" t="s">
        <v>77</v>
      </c>
      <c r="B54" s="51" t="s">
        <v>242</v>
      </c>
      <c r="C54" s="77">
        <v>2000003560</v>
      </c>
      <c r="D54" s="77">
        <v>800</v>
      </c>
      <c r="E54" s="57"/>
      <c r="F54" s="57"/>
    </row>
    <row r="55" spans="1:6" ht="93.75" hidden="1" x14ac:dyDescent="0.3">
      <c r="A55" s="11" t="s">
        <v>225</v>
      </c>
      <c r="B55" s="67">
        <v>791</v>
      </c>
      <c r="C55" s="10">
        <v>2000074040</v>
      </c>
      <c r="D55" s="10"/>
      <c r="E55" s="55">
        <f>E56</f>
        <v>0</v>
      </c>
      <c r="F55" s="55">
        <f>F56</f>
        <v>0</v>
      </c>
    </row>
    <row r="56" spans="1:6" ht="37.5" hidden="1" x14ac:dyDescent="0.3">
      <c r="A56" s="11" t="s">
        <v>76</v>
      </c>
      <c r="B56" s="67">
        <v>791</v>
      </c>
      <c r="C56" s="10">
        <v>2000074040</v>
      </c>
      <c r="D56" s="10">
        <v>200</v>
      </c>
      <c r="E56" s="55"/>
      <c r="F56" s="55"/>
    </row>
    <row r="57" spans="1:6" ht="37.5" x14ac:dyDescent="0.3">
      <c r="A57" s="23" t="s">
        <v>95</v>
      </c>
      <c r="B57" s="67">
        <v>791</v>
      </c>
      <c r="C57" s="75">
        <v>2000006050</v>
      </c>
      <c r="D57" s="89"/>
      <c r="E57" s="90">
        <f>E58+E59</f>
        <v>414.1</v>
      </c>
      <c r="F57" s="90">
        <f>F58+F59</f>
        <v>339.5</v>
      </c>
    </row>
    <row r="58" spans="1:6" ht="94.5" customHeight="1" x14ac:dyDescent="0.3">
      <c r="A58" s="87" t="s">
        <v>75</v>
      </c>
      <c r="B58" s="67">
        <v>791</v>
      </c>
      <c r="C58" s="75">
        <v>2000006050</v>
      </c>
      <c r="D58" s="89">
        <v>100</v>
      </c>
      <c r="E58" s="57">
        <v>155.4</v>
      </c>
      <c r="F58" s="57">
        <v>155.4</v>
      </c>
    </row>
    <row r="59" spans="1:6" s="8" customFormat="1" ht="36.75" customHeight="1" x14ac:dyDescent="0.3">
      <c r="A59" s="23" t="s">
        <v>76</v>
      </c>
      <c r="B59" s="67">
        <v>791</v>
      </c>
      <c r="C59" s="75">
        <v>2000006050</v>
      </c>
      <c r="D59" s="89">
        <v>200</v>
      </c>
      <c r="E59" s="57">
        <v>258.7</v>
      </c>
      <c r="F59" s="57">
        <v>184.1</v>
      </c>
    </row>
    <row r="60" spans="1:6" ht="5.25" hidden="1" customHeight="1" x14ac:dyDescent="0.3">
      <c r="A60" s="79" t="s">
        <v>259</v>
      </c>
      <c r="B60" s="67">
        <v>791</v>
      </c>
      <c r="C60" s="13" t="s">
        <v>240</v>
      </c>
      <c r="D60" s="13"/>
      <c r="E60" s="56">
        <f>E61</f>
        <v>0</v>
      </c>
      <c r="F60" s="56">
        <f>F61</f>
        <v>0</v>
      </c>
    </row>
    <row r="61" spans="1:6" ht="37.5" hidden="1" x14ac:dyDescent="0.3">
      <c r="A61" s="43" t="s">
        <v>99</v>
      </c>
      <c r="B61" s="67">
        <v>791</v>
      </c>
      <c r="C61" s="14" t="s">
        <v>239</v>
      </c>
      <c r="D61" s="14"/>
      <c r="E61" s="55">
        <f>E62</f>
        <v>0</v>
      </c>
      <c r="F61" s="55">
        <f>F62</f>
        <v>0</v>
      </c>
    </row>
    <row r="62" spans="1:6" s="8" customFormat="1" hidden="1" x14ac:dyDescent="0.3">
      <c r="A62" s="43" t="s">
        <v>100</v>
      </c>
      <c r="B62" s="67">
        <v>791</v>
      </c>
      <c r="C62" s="14" t="s">
        <v>239</v>
      </c>
      <c r="D62" s="14" t="s">
        <v>101</v>
      </c>
      <c r="E62" s="55"/>
      <c r="F62" s="55"/>
    </row>
    <row r="63" spans="1:6" ht="37.5" x14ac:dyDescent="0.3">
      <c r="A63" s="128" t="s">
        <v>263</v>
      </c>
      <c r="B63" s="67">
        <v>791</v>
      </c>
      <c r="C63" s="146">
        <v>2000074040</v>
      </c>
      <c r="D63" s="146"/>
      <c r="E63" s="57">
        <f>E64</f>
        <v>500</v>
      </c>
      <c r="F63" s="57">
        <f>F64</f>
        <v>500</v>
      </c>
    </row>
    <row r="64" spans="1:6" ht="37.5" x14ac:dyDescent="0.3">
      <c r="A64" s="123" t="s">
        <v>76</v>
      </c>
      <c r="B64" s="67">
        <v>791</v>
      </c>
      <c r="C64" s="146">
        <v>2000074040</v>
      </c>
      <c r="D64" s="146">
        <v>200</v>
      </c>
      <c r="E64" s="57">
        <v>500</v>
      </c>
      <c r="F64" s="57">
        <v>500</v>
      </c>
    </row>
    <row r="65" spans="1:6" s="8" customFormat="1" x14ac:dyDescent="0.3">
      <c r="A65" s="15" t="s">
        <v>103</v>
      </c>
      <c r="B65" s="60">
        <v>999</v>
      </c>
      <c r="C65" s="58">
        <v>999999999</v>
      </c>
      <c r="D65" s="113"/>
      <c r="E65" s="113">
        <f>E66</f>
        <v>74.5</v>
      </c>
      <c r="F65" s="113">
        <f>F66</f>
        <v>149.1</v>
      </c>
    </row>
    <row r="66" spans="1:6" x14ac:dyDescent="0.3">
      <c r="A66" s="43" t="s">
        <v>104</v>
      </c>
      <c r="B66" s="60">
        <v>999</v>
      </c>
      <c r="C66" s="60">
        <v>999999999</v>
      </c>
      <c r="D66" s="92">
        <v>999</v>
      </c>
      <c r="E66" s="93">
        <v>74.5</v>
      </c>
      <c r="F66" s="93">
        <v>149.1</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19685039370078741" bottom="0.19685039370078741" header="0.27559055118110237" footer="0.51181102362204722"/>
  <pageSetup paperSize="9" scale="79" fitToHeight="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8"/>
  <sheetViews>
    <sheetView topLeftCell="A6" zoomScale="80" zoomScaleNormal="80" workbookViewId="0">
      <selection activeCell="I13" sqref="I13"/>
    </sheetView>
  </sheetViews>
  <sheetFormatPr defaultRowHeight="15" x14ac:dyDescent="0.25"/>
  <cols>
    <col min="1" max="1" width="11" style="17" customWidth="1"/>
    <col min="2" max="2" width="31.7109375" style="17" customWidth="1"/>
    <col min="3" max="3" width="56.28515625" style="17" customWidth="1"/>
    <col min="4" max="16384" width="9.140625" style="17"/>
  </cols>
  <sheetData>
    <row r="1" spans="1:3" s="16" customFormat="1" ht="18.75" x14ac:dyDescent="0.3">
      <c r="A1" s="154" t="s">
        <v>22</v>
      </c>
      <c r="B1" s="154"/>
      <c r="C1" s="154"/>
    </row>
    <row r="2" spans="1:3" s="16" customFormat="1" ht="18.75" customHeight="1" x14ac:dyDescent="0.3">
      <c r="A2" s="154" t="s">
        <v>243</v>
      </c>
      <c r="B2" s="154"/>
      <c r="C2" s="154"/>
    </row>
    <row r="3" spans="1:3" s="16" customFormat="1" ht="18.75" customHeight="1" x14ac:dyDescent="0.3">
      <c r="A3" s="154" t="s">
        <v>11</v>
      </c>
      <c r="B3" s="154"/>
      <c r="C3" s="154"/>
    </row>
    <row r="4" spans="1:3" s="16" customFormat="1" ht="18.75" customHeight="1" x14ac:dyDescent="0.3">
      <c r="A4" s="154" t="s">
        <v>284</v>
      </c>
      <c r="B4" s="154"/>
      <c r="C4" s="154"/>
    </row>
    <row r="5" spans="1:3" s="16" customFormat="1" ht="18.75" customHeight="1" x14ac:dyDescent="0.3">
      <c r="A5" s="154" t="s">
        <v>244</v>
      </c>
      <c r="B5" s="154"/>
      <c r="C5" s="154"/>
    </row>
    <row r="6" spans="1:3" s="16" customFormat="1" ht="18.75" customHeight="1" x14ac:dyDescent="0.3">
      <c r="A6" s="154" t="s">
        <v>11</v>
      </c>
      <c r="B6" s="154"/>
      <c r="C6" s="154"/>
    </row>
    <row r="7" spans="1:3" s="16" customFormat="1" ht="18.75" customHeight="1" x14ac:dyDescent="0.3">
      <c r="A7" s="154" t="s">
        <v>264</v>
      </c>
      <c r="B7" s="154"/>
      <c r="C7" s="154"/>
    </row>
    <row r="8" spans="1:3" ht="88.5" customHeight="1" x14ac:dyDescent="0.25">
      <c r="A8" s="159" t="s">
        <v>245</v>
      </c>
      <c r="B8" s="160"/>
      <c r="C8" s="160"/>
    </row>
    <row r="10" spans="1:3" ht="37.5" customHeight="1" x14ac:dyDescent="0.3">
      <c r="A10" s="161" t="s">
        <v>18</v>
      </c>
      <c r="B10" s="161"/>
      <c r="C10" s="161" t="s">
        <v>19</v>
      </c>
    </row>
    <row r="11" spans="1:3" ht="75" x14ac:dyDescent="0.3">
      <c r="A11" s="25" t="s">
        <v>20</v>
      </c>
      <c r="B11" s="25" t="s">
        <v>21</v>
      </c>
      <c r="C11" s="161"/>
    </row>
    <row r="12" spans="1:3" ht="18.75" x14ac:dyDescent="0.3">
      <c r="A12" s="26">
        <v>1</v>
      </c>
      <c r="B12" s="26">
        <v>2</v>
      </c>
      <c r="C12" s="26">
        <v>3</v>
      </c>
    </row>
    <row r="13" spans="1:3" ht="75" x14ac:dyDescent="0.25">
      <c r="A13" s="19">
        <v>791</v>
      </c>
      <c r="B13" s="22"/>
      <c r="C13" s="27" t="s">
        <v>246</v>
      </c>
    </row>
    <row r="14" spans="1:3" ht="131.25" x14ac:dyDescent="0.25">
      <c r="A14" s="124">
        <v>791</v>
      </c>
      <c r="B14" s="123" t="s">
        <v>13</v>
      </c>
      <c r="C14" s="24" t="s">
        <v>14</v>
      </c>
    </row>
    <row r="15" spans="1:3" s="138" customFormat="1" ht="56.25" x14ac:dyDescent="0.25">
      <c r="A15" s="124">
        <v>791</v>
      </c>
      <c r="B15" s="123" t="s">
        <v>109</v>
      </c>
      <c r="C15" s="24" t="s">
        <v>52</v>
      </c>
    </row>
    <row r="16" spans="1:3" s="138" customFormat="1" ht="79.5" customHeight="1" x14ac:dyDescent="0.25">
      <c r="A16" s="124">
        <v>791</v>
      </c>
      <c r="B16" s="123" t="s">
        <v>110</v>
      </c>
      <c r="C16" s="24" t="s">
        <v>111</v>
      </c>
    </row>
    <row r="17" spans="1:3" s="138" customFormat="1" ht="56.25" x14ac:dyDescent="0.25">
      <c r="A17" s="124">
        <v>791</v>
      </c>
      <c r="B17" s="123" t="s">
        <v>112</v>
      </c>
      <c r="C17" s="24" t="s">
        <v>113</v>
      </c>
    </row>
    <row r="18" spans="1:3" s="138" customFormat="1" ht="56.25" x14ac:dyDescent="0.25">
      <c r="A18" s="124">
        <v>791</v>
      </c>
      <c r="B18" s="123" t="s">
        <v>114</v>
      </c>
      <c r="C18" s="24" t="s">
        <v>54</v>
      </c>
    </row>
    <row r="19" spans="1:3" s="138" customFormat="1" ht="37.5" x14ac:dyDescent="0.25">
      <c r="A19" s="124">
        <v>791</v>
      </c>
      <c r="B19" s="123" t="s">
        <v>115</v>
      </c>
      <c r="C19" s="24" t="s">
        <v>116</v>
      </c>
    </row>
    <row r="20" spans="1:3" s="138" customFormat="1" ht="112.5" x14ac:dyDescent="0.25">
      <c r="A20" s="124">
        <v>791</v>
      </c>
      <c r="B20" s="123" t="s">
        <v>117</v>
      </c>
      <c r="C20" s="24" t="s">
        <v>118</v>
      </c>
    </row>
    <row r="21" spans="1:3" s="138" customFormat="1" ht="75" x14ac:dyDescent="0.25">
      <c r="A21" s="124">
        <v>791</v>
      </c>
      <c r="B21" s="123" t="s">
        <v>119</v>
      </c>
      <c r="C21" s="24" t="s">
        <v>120</v>
      </c>
    </row>
    <row r="22" spans="1:3" s="138" customFormat="1" ht="74.25" customHeight="1" x14ac:dyDescent="0.25">
      <c r="A22" s="124">
        <v>791</v>
      </c>
      <c r="B22" s="123" t="s">
        <v>121</v>
      </c>
      <c r="C22" s="24" t="s">
        <v>122</v>
      </c>
    </row>
    <row r="23" spans="1:3" s="138" customFormat="1" ht="112.5" x14ac:dyDescent="0.25">
      <c r="A23" s="124">
        <v>791</v>
      </c>
      <c r="B23" s="123" t="s">
        <v>123</v>
      </c>
      <c r="C23" s="24" t="s">
        <v>124</v>
      </c>
    </row>
    <row r="24" spans="1:3" s="138" customFormat="1" ht="56.25" x14ac:dyDescent="0.25">
      <c r="A24" s="124">
        <v>791</v>
      </c>
      <c r="B24" s="123" t="s">
        <v>125</v>
      </c>
      <c r="C24" s="24" t="s">
        <v>56</v>
      </c>
    </row>
    <row r="25" spans="1:3" s="138" customFormat="1" ht="37.5" x14ac:dyDescent="0.25">
      <c r="A25" s="124">
        <v>791</v>
      </c>
      <c r="B25" s="123" t="s">
        <v>126</v>
      </c>
      <c r="C25" s="24" t="s">
        <v>127</v>
      </c>
    </row>
    <row r="26" spans="1:3" s="138" customFormat="1" ht="37.5" x14ac:dyDescent="0.25">
      <c r="A26" s="124">
        <v>791</v>
      </c>
      <c r="B26" s="123" t="s">
        <v>128</v>
      </c>
      <c r="C26" s="24" t="s">
        <v>57</v>
      </c>
    </row>
    <row r="27" spans="1:3" s="138" customFormat="1" ht="37.5" x14ac:dyDescent="0.25">
      <c r="A27" s="124">
        <v>791</v>
      </c>
      <c r="B27" s="123" t="s">
        <v>129</v>
      </c>
      <c r="C27" s="24" t="s">
        <v>130</v>
      </c>
    </row>
    <row r="28" spans="1:3" ht="18.75" x14ac:dyDescent="0.25">
      <c r="A28" s="124">
        <v>791</v>
      </c>
      <c r="B28" s="123" t="s">
        <v>15</v>
      </c>
      <c r="C28" s="24" t="s">
        <v>16</v>
      </c>
    </row>
    <row r="29" spans="1:3" ht="206.25" x14ac:dyDescent="0.25">
      <c r="A29" s="149"/>
      <c r="B29" s="123"/>
      <c r="C29" s="148" t="s">
        <v>247</v>
      </c>
    </row>
    <row r="30" spans="1:3" s="138" customFormat="1" ht="56.25" x14ac:dyDescent="0.25">
      <c r="A30" s="124"/>
      <c r="B30" s="123" t="s">
        <v>131</v>
      </c>
      <c r="C30" s="24" t="s">
        <v>132</v>
      </c>
    </row>
    <row r="31" spans="1:3" s="138" customFormat="1" ht="75.75" customHeight="1" x14ac:dyDescent="0.25">
      <c r="A31" s="124"/>
      <c r="B31" s="123" t="s">
        <v>133</v>
      </c>
      <c r="C31" s="24" t="s">
        <v>134</v>
      </c>
    </row>
    <row r="32" spans="1:3" s="138" customFormat="1" ht="75" x14ac:dyDescent="0.25">
      <c r="A32" s="124"/>
      <c r="B32" s="123" t="s">
        <v>135</v>
      </c>
      <c r="C32" s="24" t="s">
        <v>136</v>
      </c>
    </row>
    <row r="33" spans="1:3" s="138" customFormat="1" ht="112.5" x14ac:dyDescent="0.25">
      <c r="A33" s="124"/>
      <c r="B33" s="123" t="s">
        <v>137</v>
      </c>
      <c r="C33" s="24" t="s">
        <v>138</v>
      </c>
    </row>
    <row r="34" spans="1:3" s="138" customFormat="1" ht="74.25" customHeight="1" x14ac:dyDescent="0.25">
      <c r="A34" s="124"/>
      <c r="B34" s="123" t="s">
        <v>139</v>
      </c>
      <c r="C34" s="24" t="s">
        <v>140</v>
      </c>
    </row>
    <row r="35" spans="1:3" s="138" customFormat="1" ht="75" x14ac:dyDescent="0.25">
      <c r="A35" s="124"/>
      <c r="B35" s="123" t="s">
        <v>141</v>
      </c>
      <c r="C35" s="24" t="s">
        <v>142</v>
      </c>
    </row>
    <row r="36" spans="1:3" s="138" customFormat="1" ht="56.25" x14ac:dyDescent="0.25">
      <c r="A36" s="124"/>
      <c r="B36" s="123" t="s">
        <v>112</v>
      </c>
      <c r="C36" s="24" t="s">
        <v>113</v>
      </c>
    </row>
    <row r="37" spans="1:3" s="138" customFormat="1" ht="56.25" x14ac:dyDescent="0.25">
      <c r="A37" s="124"/>
      <c r="B37" s="123" t="s">
        <v>114</v>
      </c>
      <c r="C37" s="24" t="s">
        <v>54</v>
      </c>
    </row>
    <row r="38" spans="1:3" s="138" customFormat="1" ht="37.5" x14ac:dyDescent="0.25">
      <c r="A38" s="124"/>
      <c r="B38" s="123" t="s">
        <v>115</v>
      </c>
      <c r="C38" s="24" t="s">
        <v>116</v>
      </c>
    </row>
    <row r="39" spans="1:3" s="138" customFormat="1" ht="37.5" x14ac:dyDescent="0.25">
      <c r="A39" s="124"/>
      <c r="B39" s="123" t="s">
        <v>143</v>
      </c>
      <c r="C39" s="24" t="s">
        <v>144</v>
      </c>
    </row>
    <row r="40" spans="1:3" s="138" customFormat="1" ht="93.75" x14ac:dyDescent="0.25">
      <c r="A40" s="124"/>
      <c r="B40" s="123" t="s">
        <v>145</v>
      </c>
      <c r="C40" s="24" t="s">
        <v>146</v>
      </c>
    </row>
    <row r="41" spans="1:3" s="138" customFormat="1" ht="93.75" x14ac:dyDescent="0.25">
      <c r="A41" s="124"/>
      <c r="B41" s="123" t="s">
        <v>147</v>
      </c>
      <c r="C41" s="24" t="s">
        <v>148</v>
      </c>
    </row>
    <row r="42" spans="1:3" s="138" customFormat="1" ht="56.25" x14ac:dyDescent="0.25">
      <c r="A42" s="124"/>
      <c r="B42" s="123" t="s">
        <v>149</v>
      </c>
      <c r="C42" s="24" t="s">
        <v>150</v>
      </c>
    </row>
    <row r="43" spans="1:3" s="138" customFormat="1" ht="56.25" x14ac:dyDescent="0.25">
      <c r="A43" s="124"/>
      <c r="B43" s="123" t="s">
        <v>151</v>
      </c>
      <c r="C43" s="24" t="s">
        <v>152</v>
      </c>
    </row>
    <row r="44" spans="1:3" s="138" customFormat="1" ht="112.5" x14ac:dyDescent="0.25">
      <c r="A44" s="124"/>
      <c r="B44" s="123" t="s">
        <v>117</v>
      </c>
      <c r="C44" s="24" t="s">
        <v>118</v>
      </c>
    </row>
    <row r="45" spans="1:3" s="138" customFormat="1" ht="75" x14ac:dyDescent="0.25">
      <c r="A45" s="124"/>
      <c r="B45" s="123" t="s">
        <v>119</v>
      </c>
      <c r="C45" s="24" t="s">
        <v>120</v>
      </c>
    </row>
    <row r="46" spans="1:3" s="138" customFormat="1" ht="93.75" x14ac:dyDescent="0.25">
      <c r="A46" s="124"/>
      <c r="B46" s="123" t="s">
        <v>153</v>
      </c>
      <c r="C46" s="24" t="s">
        <v>154</v>
      </c>
    </row>
    <row r="47" spans="1:3" s="138" customFormat="1" ht="56.25" x14ac:dyDescent="0.25">
      <c r="A47" s="123"/>
      <c r="B47" s="123" t="s">
        <v>125</v>
      </c>
      <c r="C47" s="24" t="s">
        <v>56</v>
      </c>
    </row>
    <row r="48" spans="1:3" s="138" customFormat="1" ht="37.5" x14ac:dyDescent="0.25">
      <c r="A48" s="124"/>
      <c r="B48" s="123" t="s">
        <v>126</v>
      </c>
      <c r="C48" s="24" t="s">
        <v>127</v>
      </c>
    </row>
    <row r="49" spans="1:3" s="138" customFormat="1" ht="112.5" x14ac:dyDescent="0.25">
      <c r="A49" s="124"/>
      <c r="B49" s="123" t="s">
        <v>289</v>
      </c>
      <c r="C49" s="24" t="s">
        <v>186</v>
      </c>
    </row>
    <row r="50" spans="1:3" s="138" customFormat="1" ht="37.5" x14ac:dyDescent="0.25">
      <c r="A50" s="124"/>
      <c r="B50" s="123" t="s">
        <v>128</v>
      </c>
      <c r="C50" s="24" t="s">
        <v>57</v>
      </c>
    </row>
    <row r="51" spans="1:3" s="138" customFormat="1" ht="75" x14ac:dyDescent="0.25">
      <c r="A51" s="124"/>
      <c r="B51" s="123" t="s">
        <v>290</v>
      </c>
      <c r="C51" s="24" t="s">
        <v>291</v>
      </c>
    </row>
    <row r="52" spans="1:3" s="138" customFormat="1" ht="112.5" x14ac:dyDescent="0.25">
      <c r="A52" s="124"/>
      <c r="B52" s="123" t="s">
        <v>292</v>
      </c>
      <c r="C52" s="24" t="s">
        <v>293</v>
      </c>
    </row>
    <row r="53" spans="1:3" ht="18.75" x14ac:dyDescent="0.25">
      <c r="A53" s="124"/>
      <c r="B53" s="123" t="s">
        <v>15</v>
      </c>
      <c r="C53" s="24" t="s">
        <v>17</v>
      </c>
    </row>
    <row r="54" spans="1:3" hidden="1" x14ac:dyDescent="0.25"/>
    <row r="55" spans="1:3" hidden="1" x14ac:dyDescent="0.25"/>
    <row r="56" spans="1:3" hidden="1" x14ac:dyDescent="0.25"/>
    <row r="57" spans="1:3" hidden="1" x14ac:dyDescent="0.25"/>
    <row r="58" spans="1:3" ht="381" customHeight="1" x14ac:dyDescent="0.3">
      <c r="A58" s="157" t="s">
        <v>294</v>
      </c>
      <c r="B58" s="158"/>
      <c r="C58" s="158"/>
    </row>
  </sheetData>
  <mergeCells count="11">
    <mergeCell ref="A58:C58"/>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7"/>
  <sheetViews>
    <sheetView zoomScale="70" zoomScaleNormal="70" workbookViewId="0">
      <selection activeCell="C10" sqref="C10:C12"/>
    </sheetView>
  </sheetViews>
  <sheetFormatPr defaultRowHeight="15" x14ac:dyDescent="0.25"/>
  <cols>
    <col min="1" max="1" width="15.28515625" style="17" customWidth="1"/>
    <col min="2" max="2" width="31.7109375" style="17" customWidth="1"/>
    <col min="3" max="3" width="56.28515625" style="17" customWidth="1"/>
    <col min="4" max="16384" width="9.140625" style="17"/>
  </cols>
  <sheetData>
    <row r="1" spans="1:3" s="16" customFormat="1" ht="18.75" x14ac:dyDescent="0.3">
      <c r="A1" s="154" t="s">
        <v>23</v>
      </c>
      <c r="B1" s="154"/>
      <c r="C1" s="154"/>
    </row>
    <row r="2" spans="1:3" s="16" customFormat="1" ht="18.75" customHeight="1" x14ac:dyDescent="0.3">
      <c r="A2" s="154" t="s">
        <v>243</v>
      </c>
      <c r="B2" s="154"/>
      <c r="C2" s="154"/>
    </row>
    <row r="3" spans="1:3" s="16" customFormat="1" ht="18.75" customHeight="1" x14ac:dyDescent="0.3">
      <c r="A3" s="154" t="s">
        <v>11</v>
      </c>
      <c r="B3" s="154"/>
      <c r="C3" s="154"/>
    </row>
    <row r="4" spans="1:3" s="16" customFormat="1" ht="18.75" customHeight="1" x14ac:dyDescent="0.3">
      <c r="A4" s="154" t="s">
        <v>284</v>
      </c>
      <c r="B4" s="154"/>
      <c r="C4" s="154"/>
    </row>
    <row r="5" spans="1:3" s="16" customFormat="1" ht="18.75" customHeight="1" x14ac:dyDescent="0.3">
      <c r="A5" s="154" t="s">
        <v>244</v>
      </c>
      <c r="B5" s="154"/>
      <c r="C5" s="154"/>
    </row>
    <row r="6" spans="1:3" s="16" customFormat="1" ht="18.75" customHeight="1" x14ac:dyDescent="0.3">
      <c r="A6" s="154" t="s">
        <v>11</v>
      </c>
      <c r="B6" s="154"/>
      <c r="C6" s="154"/>
    </row>
    <row r="7" spans="1:3" s="16" customFormat="1" ht="18.75" customHeight="1" x14ac:dyDescent="0.3">
      <c r="A7" s="154" t="s">
        <v>264</v>
      </c>
      <c r="B7" s="154"/>
      <c r="C7" s="154"/>
    </row>
    <row r="8" spans="1:3" ht="120.75" customHeight="1" x14ac:dyDescent="0.3">
      <c r="A8" s="155" t="s">
        <v>295</v>
      </c>
      <c r="B8" s="156"/>
      <c r="C8" s="156"/>
    </row>
    <row r="10" spans="1:3" ht="18.75" customHeight="1" x14ac:dyDescent="0.25">
      <c r="A10" s="164" t="s">
        <v>25</v>
      </c>
      <c r="B10" s="164"/>
      <c r="C10" s="164" t="s">
        <v>248</v>
      </c>
    </row>
    <row r="11" spans="1:3" ht="33" customHeight="1" x14ac:dyDescent="0.25">
      <c r="A11" s="164"/>
      <c r="B11" s="164"/>
      <c r="C11" s="164"/>
    </row>
    <row r="12" spans="1:3" ht="176.25" customHeight="1" x14ac:dyDescent="0.25">
      <c r="A12" s="81" t="s">
        <v>24</v>
      </c>
      <c r="B12" s="81" t="s">
        <v>249</v>
      </c>
      <c r="C12" s="164"/>
    </row>
    <row r="13" spans="1:3" ht="18.75" x14ac:dyDescent="0.25">
      <c r="A13" s="80">
        <v>1</v>
      </c>
      <c r="B13" s="80">
        <v>2</v>
      </c>
      <c r="C13" s="80">
        <v>3</v>
      </c>
    </row>
    <row r="14" spans="1:3" ht="55.5" customHeight="1" x14ac:dyDescent="0.25">
      <c r="A14" s="165">
        <v>791</v>
      </c>
      <c r="B14" s="162"/>
      <c r="C14" s="163" t="s">
        <v>250</v>
      </c>
    </row>
    <row r="15" spans="1:3" ht="23.25" customHeight="1" x14ac:dyDescent="0.25">
      <c r="A15" s="166"/>
      <c r="B15" s="162"/>
      <c r="C15" s="163"/>
    </row>
    <row r="16" spans="1:3" ht="37.5" x14ac:dyDescent="0.25">
      <c r="A16" s="20">
        <v>791</v>
      </c>
      <c r="B16" s="21" t="s">
        <v>155</v>
      </c>
      <c r="C16" s="24" t="s">
        <v>157</v>
      </c>
    </row>
    <row r="17" spans="1:3" ht="37.5" x14ac:dyDescent="0.25">
      <c r="A17" s="20">
        <v>791</v>
      </c>
      <c r="B17" s="21" t="s">
        <v>156</v>
      </c>
      <c r="C17" s="24" t="s">
        <v>158</v>
      </c>
    </row>
  </sheetData>
  <mergeCells count="13">
    <mergeCell ref="A7:C7"/>
    <mergeCell ref="A8:C8"/>
    <mergeCell ref="A1:C1"/>
    <mergeCell ref="A2:C2"/>
    <mergeCell ref="A3:C3"/>
    <mergeCell ref="A4:C4"/>
    <mergeCell ref="A5:C5"/>
    <mergeCell ref="A6:C6"/>
    <mergeCell ref="B14:B15"/>
    <mergeCell ref="C14:C15"/>
    <mergeCell ref="C10:C12"/>
    <mergeCell ref="A10:B11"/>
    <mergeCell ref="A14:A15"/>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9"/>
  <sheetViews>
    <sheetView topLeftCell="A25" zoomScale="75" zoomScaleNormal="75" workbookViewId="0">
      <selection activeCell="A33" sqref="A33:B39"/>
    </sheetView>
  </sheetViews>
  <sheetFormatPr defaultRowHeight="18.75" x14ac:dyDescent="0.3"/>
  <cols>
    <col min="1" max="1" width="28.28515625" style="1" customWidth="1"/>
    <col min="2" max="2" width="55" style="1" customWidth="1"/>
    <col min="3" max="3" width="14.140625" style="47" customWidth="1"/>
    <col min="4" max="6" width="9.140625" style="1"/>
    <col min="7" max="7" width="10.7109375" style="1" customWidth="1"/>
    <col min="8" max="255" width="9.140625" style="1"/>
    <col min="256" max="256" width="28.28515625" style="1" customWidth="1"/>
    <col min="257" max="257" width="55" style="1" customWidth="1"/>
    <col min="258" max="258" width="14.140625" style="1" customWidth="1"/>
    <col min="259" max="511" width="9.140625" style="1"/>
    <col min="512" max="512" width="28.28515625" style="1" customWidth="1"/>
    <col min="513" max="513" width="55" style="1" customWidth="1"/>
    <col min="514" max="514" width="14.140625" style="1" customWidth="1"/>
    <col min="515" max="767" width="9.140625" style="1"/>
    <col min="768" max="768" width="28.28515625" style="1" customWidth="1"/>
    <col min="769" max="769" width="55" style="1" customWidth="1"/>
    <col min="770" max="770" width="14.140625" style="1" customWidth="1"/>
    <col min="771" max="1023" width="9.140625" style="1"/>
    <col min="1024" max="1024" width="28.28515625" style="1" customWidth="1"/>
    <col min="1025" max="1025" width="55" style="1" customWidth="1"/>
    <col min="1026" max="1026" width="14.140625" style="1" customWidth="1"/>
    <col min="1027" max="1279" width="9.140625" style="1"/>
    <col min="1280" max="1280" width="28.28515625" style="1" customWidth="1"/>
    <col min="1281" max="1281" width="55" style="1" customWidth="1"/>
    <col min="1282" max="1282" width="14.140625" style="1" customWidth="1"/>
    <col min="1283" max="1535" width="9.140625" style="1"/>
    <col min="1536" max="1536" width="28.28515625" style="1" customWidth="1"/>
    <col min="1537" max="1537" width="55" style="1" customWidth="1"/>
    <col min="1538" max="1538" width="14.140625" style="1" customWidth="1"/>
    <col min="1539" max="1791" width="9.140625" style="1"/>
    <col min="1792" max="1792" width="28.28515625" style="1" customWidth="1"/>
    <col min="1793" max="1793" width="55" style="1" customWidth="1"/>
    <col min="1794" max="1794" width="14.140625" style="1" customWidth="1"/>
    <col min="1795" max="2047" width="9.140625" style="1"/>
    <col min="2048" max="2048" width="28.28515625" style="1" customWidth="1"/>
    <col min="2049" max="2049" width="55" style="1" customWidth="1"/>
    <col min="2050" max="2050" width="14.140625" style="1" customWidth="1"/>
    <col min="2051" max="2303" width="9.140625" style="1"/>
    <col min="2304" max="2304" width="28.28515625" style="1" customWidth="1"/>
    <col min="2305" max="2305" width="55" style="1" customWidth="1"/>
    <col min="2306" max="2306" width="14.140625" style="1" customWidth="1"/>
    <col min="2307" max="2559" width="9.140625" style="1"/>
    <col min="2560" max="2560" width="28.28515625" style="1" customWidth="1"/>
    <col min="2561" max="2561" width="55" style="1" customWidth="1"/>
    <col min="2562" max="2562" width="14.140625" style="1" customWidth="1"/>
    <col min="2563" max="2815" width="9.140625" style="1"/>
    <col min="2816" max="2816" width="28.28515625" style="1" customWidth="1"/>
    <col min="2817" max="2817" width="55" style="1" customWidth="1"/>
    <col min="2818" max="2818" width="14.140625" style="1" customWidth="1"/>
    <col min="2819" max="3071" width="9.140625" style="1"/>
    <col min="3072" max="3072" width="28.28515625" style="1" customWidth="1"/>
    <col min="3073" max="3073" width="55" style="1" customWidth="1"/>
    <col min="3074" max="3074" width="14.140625" style="1" customWidth="1"/>
    <col min="3075" max="3327" width="9.140625" style="1"/>
    <col min="3328" max="3328" width="28.28515625" style="1" customWidth="1"/>
    <col min="3329" max="3329" width="55" style="1" customWidth="1"/>
    <col min="3330" max="3330" width="14.140625" style="1" customWidth="1"/>
    <col min="3331" max="3583" width="9.140625" style="1"/>
    <col min="3584" max="3584" width="28.28515625" style="1" customWidth="1"/>
    <col min="3585" max="3585" width="55" style="1" customWidth="1"/>
    <col min="3586" max="3586" width="14.140625" style="1" customWidth="1"/>
    <col min="3587" max="3839" width="9.140625" style="1"/>
    <col min="3840" max="3840" width="28.28515625" style="1" customWidth="1"/>
    <col min="3841" max="3841" width="55" style="1" customWidth="1"/>
    <col min="3842" max="3842" width="14.140625" style="1" customWidth="1"/>
    <col min="3843" max="4095" width="9.140625" style="1"/>
    <col min="4096" max="4096" width="28.28515625" style="1" customWidth="1"/>
    <col min="4097" max="4097" width="55" style="1" customWidth="1"/>
    <col min="4098" max="4098" width="14.140625" style="1" customWidth="1"/>
    <col min="4099" max="4351" width="9.140625" style="1"/>
    <col min="4352" max="4352" width="28.28515625" style="1" customWidth="1"/>
    <col min="4353" max="4353" width="55" style="1" customWidth="1"/>
    <col min="4354" max="4354" width="14.140625" style="1" customWidth="1"/>
    <col min="4355" max="4607" width="9.140625" style="1"/>
    <col min="4608" max="4608" width="28.28515625" style="1" customWidth="1"/>
    <col min="4609" max="4609" width="55" style="1" customWidth="1"/>
    <col min="4610" max="4610" width="14.140625" style="1" customWidth="1"/>
    <col min="4611" max="4863" width="9.140625" style="1"/>
    <col min="4864" max="4864" width="28.28515625" style="1" customWidth="1"/>
    <col min="4865" max="4865" width="55" style="1" customWidth="1"/>
    <col min="4866" max="4866" width="14.140625" style="1" customWidth="1"/>
    <col min="4867" max="5119" width="9.140625" style="1"/>
    <col min="5120" max="5120" width="28.28515625" style="1" customWidth="1"/>
    <col min="5121" max="5121" width="55" style="1" customWidth="1"/>
    <col min="5122" max="5122" width="14.140625" style="1" customWidth="1"/>
    <col min="5123" max="5375" width="9.140625" style="1"/>
    <col min="5376" max="5376" width="28.28515625" style="1" customWidth="1"/>
    <col min="5377" max="5377" width="55" style="1" customWidth="1"/>
    <col min="5378" max="5378" width="14.140625" style="1" customWidth="1"/>
    <col min="5379" max="5631" width="9.140625" style="1"/>
    <col min="5632" max="5632" width="28.28515625" style="1" customWidth="1"/>
    <col min="5633" max="5633" width="55" style="1" customWidth="1"/>
    <col min="5634" max="5634" width="14.140625" style="1" customWidth="1"/>
    <col min="5635" max="5887" width="9.140625" style="1"/>
    <col min="5888" max="5888" width="28.28515625" style="1" customWidth="1"/>
    <col min="5889" max="5889" width="55" style="1" customWidth="1"/>
    <col min="5890" max="5890" width="14.140625" style="1" customWidth="1"/>
    <col min="5891" max="6143" width="9.140625" style="1"/>
    <col min="6144" max="6144" width="28.28515625" style="1" customWidth="1"/>
    <col min="6145" max="6145" width="55" style="1" customWidth="1"/>
    <col min="6146" max="6146" width="14.140625" style="1" customWidth="1"/>
    <col min="6147" max="6399" width="9.140625" style="1"/>
    <col min="6400" max="6400" width="28.28515625" style="1" customWidth="1"/>
    <col min="6401" max="6401" width="55" style="1" customWidth="1"/>
    <col min="6402" max="6402" width="14.140625" style="1" customWidth="1"/>
    <col min="6403" max="6655" width="9.140625" style="1"/>
    <col min="6656" max="6656" width="28.28515625" style="1" customWidth="1"/>
    <col min="6657" max="6657" width="55" style="1" customWidth="1"/>
    <col min="6658" max="6658" width="14.140625" style="1" customWidth="1"/>
    <col min="6659" max="6911" width="9.140625" style="1"/>
    <col min="6912" max="6912" width="28.28515625" style="1" customWidth="1"/>
    <col min="6913" max="6913" width="55" style="1" customWidth="1"/>
    <col min="6914" max="6914" width="14.140625" style="1" customWidth="1"/>
    <col min="6915" max="7167" width="9.140625" style="1"/>
    <col min="7168" max="7168" width="28.28515625" style="1" customWidth="1"/>
    <col min="7169" max="7169" width="55" style="1" customWidth="1"/>
    <col min="7170" max="7170" width="14.140625" style="1" customWidth="1"/>
    <col min="7171" max="7423" width="9.140625" style="1"/>
    <col min="7424" max="7424" width="28.28515625" style="1" customWidth="1"/>
    <col min="7425" max="7425" width="55" style="1" customWidth="1"/>
    <col min="7426" max="7426" width="14.140625" style="1" customWidth="1"/>
    <col min="7427" max="7679" width="9.140625" style="1"/>
    <col min="7680" max="7680" width="28.28515625" style="1" customWidth="1"/>
    <col min="7681" max="7681" width="55" style="1" customWidth="1"/>
    <col min="7682" max="7682" width="14.140625" style="1" customWidth="1"/>
    <col min="7683" max="7935" width="9.140625" style="1"/>
    <col min="7936" max="7936" width="28.28515625" style="1" customWidth="1"/>
    <col min="7937" max="7937" width="55" style="1" customWidth="1"/>
    <col min="7938" max="7938" width="14.140625" style="1" customWidth="1"/>
    <col min="7939" max="8191" width="9.140625" style="1"/>
    <col min="8192" max="8192" width="28.28515625" style="1" customWidth="1"/>
    <col min="8193" max="8193" width="55" style="1" customWidth="1"/>
    <col min="8194" max="8194" width="14.140625" style="1" customWidth="1"/>
    <col min="8195" max="8447" width="9.140625" style="1"/>
    <col min="8448" max="8448" width="28.28515625" style="1" customWidth="1"/>
    <col min="8449" max="8449" width="55" style="1" customWidth="1"/>
    <col min="8450" max="8450" width="14.140625" style="1" customWidth="1"/>
    <col min="8451" max="8703" width="9.140625" style="1"/>
    <col min="8704" max="8704" width="28.28515625" style="1" customWidth="1"/>
    <col min="8705" max="8705" width="55" style="1" customWidth="1"/>
    <col min="8706" max="8706" width="14.140625" style="1" customWidth="1"/>
    <col min="8707" max="8959" width="9.140625" style="1"/>
    <col min="8960" max="8960" width="28.28515625" style="1" customWidth="1"/>
    <col min="8961" max="8961" width="55" style="1" customWidth="1"/>
    <col min="8962" max="8962" width="14.140625" style="1" customWidth="1"/>
    <col min="8963" max="9215" width="9.140625" style="1"/>
    <col min="9216" max="9216" width="28.28515625" style="1" customWidth="1"/>
    <col min="9217" max="9217" width="55" style="1" customWidth="1"/>
    <col min="9218" max="9218" width="14.140625" style="1" customWidth="1"/>
    <col min="9219" max="9471" width="9.140625" style="1"/>
    <col min="9472" max="9472" width="28.28515625" style="1" customWidth="1"/>
    <col min="9473" max="9473" width="55" style="1" customWidth="1"/>
    <col min="9474" max="9474" width="14.140625" style="1" customWidth="1"/>
    <col min="9475" max="9727" width="9.140625" style="1"/>
    <col min="9728" max="9728" width="28.28515625" style="1" customWidth="1"/>
    <col min="9729" max="9729" width="55" style="1" customWidth="1"/>
    <col min="9730" max="9730" width="14.140625" style="1" customWidth="1"/>
    <col min="9731" max="9983" width="9.140625" style="1"/>
    <col min="9984" max="9984" width="28.28515625" style="1" customWidth="1"/>
    <col min="9985" max="9985" width="55" style="1" customWidth="1"/>
    <col min="9986" max="9986" width="14.140625" style="1" customWidth="1"/>
    <col min="9987" max="10239" width="9.140625" style="1"/>
    <col min="10240" max="10240" width="28.28515625" style="1" customWidth="1"/>
    <col min="10241" max="10241" width="55" style="1" customWidth="1"/>
    <col min="10242" max="10242" width="14.140625" style="1" customWidth="1"/>
    <col min="10243" max="10495" width="9.140625" style="1"/>
    <col min="10496" max="10496" width="28.28515625" style="1" customWidth="1"/>
    <col min="10497" max="10497" width="55" style="1" customWidth="1"/>
    <col min="10498" max="10498" width="14.140625" style="1" customWidth="1"/>
    <col min="10499" max="10751" width="9.140625" style="1"/>
    <col min="10752" max="10752" width="28.28515625" style="1" customWidth="1"/>
    <col min="10753" max="10753" width="55" style="1" customWidth="1"/>
    <col min="10754" max="10754" width="14.140625" style="1" customWidth="1"/>
    <col min="10755" max="11007" width="9.140625" style="1"/>
    <col min="11008" max="11008" width="28.28515625" style="1" customWidth="1"/>
    <col min="11009" max="11009" width="55" style="1" customWidth="1"/>
    <col min="11010" max="11010" width="14.140625" style="1" customWidth="1"/>
    <col min="11011" max="11263" width="9.140625" style="1"/>
    <col min="11264" max="11264" width="28.28515625" style="1" customWidth="1"/>
    <col min="11265" max="11265" width="55" style="1" customWidth="1"/>
    <col min="11266" max="11266" width="14.140625" style="1" customWidth="1"/>
    <col min="11267" max="11519" width="9.140625" style="1"/>
    <col min="11520" max="11520" width="28.28515625" style="1" customWidth="1"/>
    <col min="11521" max="11521" width="55" style="1" customWidth="1"/>
    <col min="11522" max="11522" width="14.140625" style="1" customWidth="1"/>
    <col min="11523" max="11775" width="9.140625" style="1"/>
    <col min="11776" max="11776" width="28.28515625" style="1" customWidth="1"/>
    <col min="11777" max="11777" width="55" style="1" customWidth="1"/>
    <col min="11778" max="11778" width="14.140625" style="1" customWidth="1"/>
    <col min="11779" max="12031" width="9.140625" style="1"/>
    <col min="12032" max="12032" width="28.28515625" style="1" customWidth="1"/>
    <col min="12033" max="12033" width="55" style="1" customWidth="1"/>
    <col min="12034" max="12034" width="14.140625" style="1" customWidth="1"/>
    <col min="12035" max="12287" width="9.140625" style="1"/>
    <col min="12288" max="12288" width="28.28515625" style="1" customWidth="1"/>
    <col min="12289" max="12289" width="55" style="1" customWidth="1"/>
    <col min="12290" max="12290" width="14.140625" style="1" customWidth="1"/>
    <col min="12291" max="12543" width="9.140625" style="1"/>
    <col min="12544" max="12544" width="28.28515625" style="1" customWidth="1"/>
    <col min="12545" max="12545" width="55" style="1" customWidth="1"/>
    <col min="12546" max="12546" width="14.140625" style="1" customWidth="1"/>
    <col min="12547" max="12799" width="9.140625" style="1"/>
    <col min="12800" max="12800" width="28.28515625" style="1" customWidth="1"/>
    <col min="12801" max="12801" width="55" style="1" customWidth="1"/>
    <col min="12802" max="12802" width="14.140625" style="1" customWidth="1"/>
    <col min="12803" max="13055" width="9.140625" style="1"/>
    <col min="13056" max="13056" width="28.28515625" style="1" customWidth="1"/>
    <col min="13057" max="13057" width="55" style="1" customWidth="1"/>
    <col min="13058" max="13058" width="14.140625" style="1" customWidth="1"/>
    <col min="13059" max="13311" width="9.140625" style="1"/>
    <col min="13312" max="13312" width="28.28515625" style="1" customWidth="1"/>
    <col min="13313" max="13313" width="55" style="1" customWidth="1"/>
    <col min="13314" max="13314" width="14.140625" style="1" customWidth="1"/>
    <col min="13315" max="13567" width="9.140625" style="1"/>
    <col min="13568" max="13568" width="28.28515625" style="1" customWidth="1"/>
    <col min="13569" max="13569" width="55" style="1" customWidth="1"/>
    <col min="13570" max="13570" width="14.140625" style="1" customWidth="1"/>
    <col min="13571" max="13823" width="9.140625" style="1"/>
    <col min="13824" max="13824" width="28.28515625" style="1" customWidth="1"/>
    <col min="13825" max="13825" width="55" style="1" customWidth="1"/>
    <col min="13826" max="13826" width="14.140625" style="1" customWidth="1"/>
    <col min="13827" max="14079" width="9.140625" style="1"/>
    <col min="14080" max="14080" width="28.28515625" style="1" customWidth="1"/>
    <col min="14081" max="14081" width="55" style="1" customWidth="1"/>
    <col min="14082" max="14082" width="14.140625" style="1" customWidth="1"/>
    <col min="14083" max="14335" width="9.140625" style="1"/>
    <col min="14336" max="14336" width="28.28515625" style="1" customWidth="1"/>
    <col min="14337" max="14337" width="55" style="1" customWidth="1"/>
    <col min="14338" max="14338" width="14.140625" style="1" customWidth="1"/>
    <col min="14339" max="14591" width="9.140625" style="1"/>
    <col min="14592" max="14592" width="28.28515625" style="1" customWidth="1"/>
    <col min="14593" max="14593" width="55" style="1" customWidth="1"/>
    <col min="14594" max="14594" width="14.140625" style="1" customWidth="1"/>
    <col min="14595" max="14847" width="9.140625" style="1"/>
    <col min="14848" max="14848" width="28.28515625" style="1" customWidth="1"/>
    <col min="14849" max="14849" width="55" style="1" customWidth="1"/>
    <col min="14850" max="14850" width="14.140625" style="1" customWidth="1"/>
    <col min="14851" max="15103" width="9.140625" style="1"/>
    <col min="15104" max="15104" width="28.28515625" style="1" customWidth="1"/>
    <col min="15105" max="15105" width="55" style="1" customWidth="1"/>
    <col min="15106" max="15106" width="14.140625" style="1" customWidth="1"/>
    <col min="15107" max="15359" width="9.140625" style="1"/>
    <col min="15360" max="15360" width="28.28515625" style="1" customWidth="1"/>
    <col min="15361" max="15361" width="55" style="1" customWidth="1"/>
    <col min="15362" max="15362" width="14.140625" style="1" customWidth="1"/>
    <col min="15363" max="15615" width="9.140625" style="1"/>
    <col min="15616" max="15616" width="28.28515625" style="1" customWidth="1"/>
    <col min="15617" max="15617" width="55" style="1" customWidth="1"/>
    <col min="15618" max="15618" width="14.140625" style="1" customWidth="1"/>
    <col min="15619" max="15871" width="9.140625" style="1"/>
    <col min="15872" max="15872" width="28.28515625" style="1" customWidth="1"/>
    <col min="15873" max="15873" width="55" style="1" customWidth="1"/>
    <col min="15874" max="15874" width="14.140625" style="1" customWidth="1"/>
    <col min="15875" max="16127" width="9.140625" style="1"/>
    <col min="16128" max="16128" width="28.28515625" style="1" customWidth="1"/>
    <col min="16129" max="16129" width="55" style="1" customWidth="1"/>
    <col min="16130" max="16130" width="14.140625" style="1" customWidth="1"/>
    <col min="16131" max="16384" width="9.140625" style="1"/>
  </cols>
  <sheetData>
    <row r="1" spans="1:3" s="16" customFormat="1" x14ac:dyDescent="0.3">
      <c r="A1" s="154" t="s">
        <v>62</v>
      </c>
      <c r="B1" s="154"/>
      <c r="C1" s="154"/>
    </row>
    <row r="2" spans="1:3" s="16" customFormat="1" ht="18.75" customHeight="1" x14ac:dyDescent="0.3">
      <c r="A2" s="154" t="s">
        <v>243</v>
      </c>
      <c r="B2" s="154"/>
      <c r="C2" s="154"/>
    </row>
    <row r="3" spans="1:3" s="16" customFormat="1" ht="18.75" customHeight="1" x14ac:dyDescent="0.3">
      <c r="A3" s="154" t="s">
        <v>11</v>
      </c>
      <c r="B3" s="154"/>
      <c r="C3" s="154"/>
    </row>
    <row r="4" spans="1:3" s="16" customFormat="1" ht="18.75" customHeight="1" x14ac:dyDescent="0.3">
      <c r="A4" s="154" t="s">
        <v>284</v>
      </c>
      <c r="B4" s="154"/>
      <c r="C4" s="154"/>
    </row>
    <row r="5" spans="1:3" s="16" customFormat="1" ht="18.75" customHeight="1" x14ac:dyDescent="0.3">
      <c r="A5" s="154" t="s">
        <v>244</v>
      </c>
      <c r="B5" s="154"/>
      <c r="C5" s="154"/>
    </row>
    <row r="6" spans="1:3" s="16" customFormat="1" ht="18.75" customHeight="1" x14ac:dyDescent="0.3">
      <c r="A6" s="154" t="s">
        <v>11</v>
      </c>
      <c r="B6" s="154"/>
      <c r="C6" s="154"/>
    </row>
    <row r="7" spans="1:3" s="16" customFormat="1" ht="18.75" customHeight="1" x14ac:dyDescent="0.3">
      <c r="A7" s="154" t="s">
        <v>264</v>
      </c>
      <c r="B7" s="154"/>
      <c r="C7" s="154"/>
    </row>
    <row r="8" spans="1:3" ht="96.75" customHeight="1" x14ac:dyDescent="0.3">
      <c r="A8" s="155" t="s">
        <v>265</v>
      </c>
      <c r="B8" s="155"/>
      <c r="C8" s="155"/>
    </row>
    <row r="9" spans="1:3" s="141" customFormat="1" ht="117" customHeight="1" x14ac:dyDescent="0.25">
      <c r="A9" s="139" t="s">
        <v>25</v>
      </c>
      <c r="B9" s="139" t="s">
        <v>27</v>
      </c>
      <c r="C9" s="140" t="s">
        <v>63</v>
      </c>
    </row>
    <row r="10" spans="1:3" x14ac:dyDescent="0.3">
      <c r="A10" s="69">
        <v>1</v>
      </c>
      <c r="B10" s="69">
        <v>2</v>
      </c>
      <c r="C10" s="46">
        <v>3</v>
      </c>
    </row>
    <row r="11" spans="1:3" x14ac:dyDescent="0.3">
      <c r="A11" s="68"/>
      <c r="B11" s="27" t="s">
        <v>28</v>
      </c>
      <c r="C11" s="64">
        <f>C12+C33</f>
        <v>3711.6000000000008</v>
      </c>
    </row>
    <row r="12" spans="1:3" ht="37.5" x14ac:dyDescent="0.3">
      <c r="A12" s="32" t="s">
        <v>29</v>
      </c>
      <c r="B12" s="27" t="s">
        <v>30</v>
      </c>
      <c r="C12" s="64">
        <f>C13+C16+C19+C24+C26+C30</f>
        <v>647.70000000000016</v>
      </c>
    </row>
    <row r="13" spans="1:3" ht="29.25" customHeight="1" x14ac:dyDescent="0.3">
      <c r="A13" s="32" t="s">
        <v>31</v>
      </c>
      <c r="B13" s="27" t="s">
        <v>32</v>
      </c>
      <c r="C13" s="64">
        <f>C14</f>
        <v>14.2</v>
      </c>
    </row>
    <row r="14" spans="1:3" x14ac:dyDescent="0.3">
      <c r="A14" s="33" t="s">
        <v>33</v>
      </c>
      <c r="B14" s="24" t="s">
        <v>34</v>
      </c>
      <c r="C14" s="57">
        <f>C15</f>
        <v>14.2</v>
      </c>
    </row>
    <row r="15" spans="1:3" ht="131.25" x14ac:dyDescent="0.3">
      <c r="A15" s="33" t="s">
        <v>35</v>
      </c>
      <c r="B15" s="24" t="s">
        <v>36</v>
      </c>
      <c r="C15" s="57">
        <v>14.2</v>
      </c>
    </row>
    <row r="16" spans="1:3" ht="22.5" customHeight="1" x14ac:dyDescent="0.3">
      <c r="A16" s="32" t="s">
        <v>37</v>
      </c>
      <c r="B16" s="27" t="s">
        <v>38</v>
      </c>
      <c r="C16" s="64">
        <f>C17</f>
        <v>3</v>
      </c>
    </row>
    <row r="17" spans="1:7" x14ac:dyDescent="0.3">
      <c r="A17" s="33" t="s">
        <v>39</v>
      </c>
      <c r="B17" s="24" t="s">
        <v>40</v>
      </c>
      <c r="C17" s="57">
        <f>C18</f>
        <v>3</v>
      </c>
    </row>
    <row r="18" spans="1:7" x14ac:dyDescent="0.3">
      <c r="A18" s="33" t="s">
        <v>41</v>
      </c>
      <c r="B18" s="24" t="s">
        <v>40</v>
      </c>
      <c r="C18" s="57">
        <v>3</v>
      </c>
    </row>
    <row r="19" spans="1:7" ht="20.25" customHeight="1" x14ac:dyDescent="0.3">
      <c r="A19" s="32" t="s">
        <v>42</v>
      </c>
      <c r="B19" s="27" t="s">
        <v>43</v>
      </c>
      <c r="C19" s="64">
        <f>C20+C21</f>
        <v>572.20000000000005</v>
      </c>
    </row>
    <row r="20" spans="1:7" ht="75" x14ac:dyDescent="0.3">
      <c r="A20" s="33" t="s">
        <v>200</v>
      </c>
      <c r="B20" s="24" t="s">
        <v>44</v>
      </c>
      <c r="C20" s="57">
        <v>23.1</v>
      </c>
    </row>
    <row r="21" spans="1:7" x14ac:dyDescent="0.3">
      <c r="A21" s="33" t="s">
        <v>45</v>
      </c>
      <c r="B21" s="24" t="s">
        <v>46</v>
      </c>
      <c r="C21" s="57">
        <f>SUM(C22:C23)</f>
        <v>549.1</v>
      </c>
    </row>
    <row r="22" spans="1:7" ht="59.25" customHeight="1" x14ac:dyDescent="0.3">
      <c r="A22" s="33" t="s">
        <v>201</v>
      </c>
      <c r="B22" s="24" t="s">
        <v>202</v>
      </c>
      <c r="C22" s="57">
        <v>318.60000000000002</v>
      </c>
    </row>
    <row r="23" spans="1:7" ht="62.25" customHeight="1" x14ac:dyDescent="0.3">
      <c r="A23" s="33" t="s">
        <v>203</v>
      </c>
      <c r="B23" s="24" t="s">
        <v>204</v>
      </c>
      <c r="C23" s="57">
        <v>230.5</v>
      </c>
    </row>
    <row r="24" spans="1:7" s="35" customFormat="1" ht="25.5" customHeight="1" x14ac:dyDescent="0.3">
      <c r="A24" s="32" t="s">
        <v>206</v>
      </c>
      <c r="B24" s="27" t="s">
        <v>47</v>
      </c>
      <c r="C24" s="64">
        <f>C25</f>
        <v>1</v>
      </c>
    </row>
    <row r="25" spans="1:7" ht="131.25" x14ac:dyDescent="0.3">
      <c r="A25" s="33" t="s">
        <v>205</v>
      </c>
      <c r="B25" s="24" t="s">
        <v>48</v>
      </c>
      <c r="C25" s="57">
        <v>1</v>
      </c>
    </row>
    <row r="26" spans="1:7" ht="75" customHeight="1" x14ac:dyDescent="0.3">
      <c r="A26" s="32" t="s">
        <v>49</v>
      </c>
      <c r="B26" s="27" t="s">
        <v>2</v>
      </c>
      <c r="C26" s="64">
        <f>C27+C29</f>
        <v>1.7</v>
      </c>
    </row>
    <row r="27" spans="1:7" ht="153" customHeight="1" x14ac:dyDescent="0.3">
      <c r="A27" s="33" t="s">
        <v>50</v>
      </c>
      <c r="B27" s="24" t="s">
        <v>51</v>
      </c>
      <c r="C27" s="57">
        <f>C28</f>
        <v>1.7</v>
      </c>
    </row>
    <row r="28" spans="1:7" ht="112.5" x14ac:dyDescent="0.3">
      <c r="A28" s="142" t="s">
        <v>296</v>
      </c>
      <c r="B28" s="137" t="s">
        <v>297</v>
      </c>
      <c r="C28" s="57">
        <v>1.7</v>
      </c>
    </row>
    <row r="29" spans="1:7" ht="117" hidden="1" customHeight="1" x14ac:dyDescent="0.3">
      <c r="A29" s="71" t="s">
        <v>137</v>
      </c>
      <c r="B29" s="24" t="s">
        <v>235</v>
      </c>
      <c r="C29" s="57"/>
    </row>
    <row r="30" spans="1:7" ht="56.25" x14ac:dyDescent="0.3">
      <c r="A30" s="32" t="s">
        <v>53</v>
      </c>
      <c r="B30" s="27" t="s">
        <v>3</v>
      </c>
      <c r="C30" s="64">
        <f>C31+C32</f>
        <v>55.6</v>
      </c>
    </row>
    <row r="31" spans="1:7" ht="56.25" x14ac:dyDescent="0.3">
      <c r="A31" s="33" t="s">
        <v>112</v>
      </c>
      <c r="B31" s="24" t="s">
        <v>162</v>
      </c>
      <c r="C31" s="57">
        <v>0.5</v>
      </c>
    </row>
    <row r="32" spans="1:7" ht="56.25" x14ac:dyDescent="0.3">
      <c r="A32" s="33" t="s">
        <v>114</v>
      </c>
      <c r="B32" s="24" t="s">
        <v>54</v>
      </c>
      <c r="C32" s="57">
        <v>55.1</v>
      </c>
      <c r="D32" s="167"/>
      <c r="E32" s="167"/>
      <c r="F32" s="167"/>
      <c r="G32" s="167"/>
    </row>
    <row r="33" spans="1:7" s="35" customFormat="1" ht="37.5" x14ac:dyDescent="0.3">
      <c r="A33" s="32" t="s">
        <v>15</v>
      </c>
      <c r="B33" s="27" t="s">
        <v>58</v>
      </c>
      <c r="C33" s="64">
        <f>C34</f>
        <v>3063.9000000000005</v>
      </c>
    </row>
    <row r="34" spans="1:7" s="35" customFormat="1" ht="60.75" customHeight="1" x14ac:dyDescent="0.3">
      <c r="A34" s="32" t="s">
        <v>300</v>
      </c>
      <c r="B34" s="27" t="s">
        <v>59</v>
      </c>
      <c r="C34" s="85">
        <f>SUM(C35:C39)</f>
        <v>3063.9000000000005</v>
      </c>
    </row>
    <row r="35" spans="1:7" ht="37.5" x14ac:dyDescent="0.3">
      <c r="A35" s="143" t="s">
        <v>273</v>
      </c>
      <c r="B35" s="137" t="s">
        <v>229</v>
      </c>
      <c r="C35" s="83">
        <v>260.8</v>
      </c>
    </row>
    <row r="36" spans="1:7" s="35" customFormat="1" ht="56.25" x14ac:dyDescent="0.3">
      <c r="A36" s="143" t="s">
        <v>274</v>
      </c>
      <c r="B36" s="137" t="s">
        <v>230</v>
      </c>
      <c r="C36" s="84">
        <v>2101.3000000000002</v>
      </c>
      <c r="G36" s="70"/>
    </row>
    <row r="37" spans="1:7" ht="75" x14ac:dyDescent="0.3">
      <c r="A37" s="143" t="s">
        <v>275</v>
      </c>
      <c r="B37" s="137" t="s">
        <v>298</v>
      </c>
      <c r="C37" s="144">
        <v>71.8</v>
      </c>
    </row>
    <row r="38" spans="1:7" ht="112.5" x14ac:dyDescent="0.3">
      <c r="A38" s="143" t="s">
        <v>276</v>
      </c>
      <c r="B38" s="137" t="s">
        <v>207</v>
      </c>
      <c r="C38" s="144">
        <v>130</v>
      </c>
    </row>
    <row r="39" spans="1:7" ht="56.25" x14ac:dyDescent="0.3">
      <c r="A39" s="143" t="s">
        <v>277</v>
      </c>
      <c r="B39" s="137" t="s">
        <v>299</v>
      </c>
      <c r="C39" s="144">
        <v>500</v>
      </c>
    </row>
  </sheetData>
  <mergeCells count="9">
    <mergeCell ref="D32:G32"/>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67" fitToHeight="4"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D48"/>
  <sheetViews>
    <sheetView zoomScale="75" zoomScaleNormal="75" workbookViewId="0">
      <selection activeCell="A14" sqref="A14:D42"/>
    </sheetView>
  </sheetViews>
  <sheetFormatPr defaultRowHeight="18.75" x14ac:dyDescent="0.3"/>
  <cols>
    <col min="1" max="1" width="28.28515625" style="42" customWidth="1"/>
    <col min="2" max="2" width="57.85546875" style="42" customWidth="1"/>
    <col min="3" max="3" width="14.28515625" style="42" customWidth="1"/>
    <col min="4" max="4" width="14.140625" style="36"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6" customFormat="1" x14ac:dyDescent="0.3">
      <c r="A2" s="168" t="s">
        <v>65</v>
      </c>
      <c r="B2" s="168"/>
      <c r="C2" s="168"/>
      <c r="D2" s="168"/>
    </row>
    <row r="3" spans="1:4" s="16" customFormat="1" x14ac:dyDescent="0.3">
      <c r="A3" s="168" t="s">
        <v>251</v>
      </c>
      <c r="B3" s="168"/>
      <c r="C3" s="168"/>
      <c r="D3" s="168"/>
    </row>
    <row r="4" spans="1:4" s="16" customFormat="1" x14ac:dyDescent="0.3">
      <c r="A4" s="168" t="s">
        <v>11</v>
      </c>
      <c r="B4" s="168"/>
      <c r="C4" s="168"/>
      <c r="D4" s="168"/>
    </row>
    <row r="5" spans="1:4" s="16" customFormat="1" x14ac:dyDescent="0.3">
      <c r="A5" s="168" t="s">
        <v>301</v>
      </c>
      <c r="B5" s="168"/>
      <c r="C5" s="168"/>
      <c r="D5" s="168"/>
    </row>
    <row r="6" spans="1:4" s="16" customFormat="1" x14ac:dyDescent="0.3">
      <c r="A6" s="168" t="s">
        <v>252</v>
      </c>
      <c r="B6" s="168"/>
      <c r="C6" s="168"/>
      <c r="D6" s="168"/>
    </row>
    <row r="7" spans="1:4" s="16" customFormat="1" x14ac:dyDescent="0.3">
      <c r="A7" s="168" t="s">
        <v>11</v>
      </c>
      <c r="B7" s="168"/>
      <c r="C7" s="168"/>
      <c r="D7" s="168"/>
    </row>
    <row r="8" spans="1:4" s="16" customFormat="1" x14ac:dyDescent="0.3">
      <c r="A8" s="168" t="s">
        <v>264</v>
      </c>
      <c r="B8" s="168"/>
      <c r="C8" s="168"/>
      <c r="D8" s="168"/>
    </row>
    <row r="9" spans="1:4" ht="66.75" customHeight="1" x14ac:dyDescent="0.3">
      <c r="A9" s="169" t="s">
        <v>283</v>
      </c>
      <c r="B9" s="169"/>
      <c r="C9" s="169"/>
      <c r="D9" s="169"/>
    </row>
    <row r="10" spans="1:4" x14ac:dyDescent="0.3">
      <c r="A10" s="37"/>
      <c r="B10" s="37"/>
      <c r="C10" s="37"/>
      <c r="D10" s="29"/>
    </row>
    <row r="11" spans="1:4" ht="45.75" customHeight="1" x14ac:dyDescent="0.3">
      <c r="A11" s="170" t="s">
        <v>25</v>
      </c>
      <c r="B11" s="170" t="s">
        <v>64</v>
      </c>
      <c r="C11" s="172" t="s">
        <v>63</v>
      </c>
      <c r="D11" s="173"/>
    </row>
    <row r="12" spans="1:4" ht="50.25" customHeight="1" x14ac:dyDescent="0.3">
      <c r="A12" s="171"/>
      <c r="B12" s="171"/>
      <c r="C12" s="38" t="s">
        <v>261</v>
      </c>
      <c r="D12" s="30" t="s">
        <v>267</v>
      </c>
    </row>
    <row r="13" spans="1:4" x14ac:dyDescent="0.3">
      <c r="A13" s="39">
        <v>1</v>
      </c>
      <c r="B13" s="39">
        <v>2</v>
      </c>
      <c r="C13" s="39">
        <v>3</v>
      </c>
      <c r="D13" s="31">
        <v>4</v>
      </c>
    </row>
    <row r="14" spans="1:4" x14ac:dyDescent="0.3">
      <c r="A14" s="147"/>
      <c r="B14" s="148" t="s">
        <v>28</v>
      </c>
      <c r="C14" s="64">
        <f>C15+C36</f>
        <v>3554.5</v>
      </c>
      <c r="D14" s="64">
        <f>D15+D36</f>
        <v>3557.4000000000005</v>
      </c>
    </row>
    <row r="15" spans="1:4" ht="37.5" x14ac:dyDescent="0.3">
      <c r="A15" s="32" t="s">
        <v>29</v>
      </c>
      <c r="B15" s="148" t="s">
        <v>30</v>
      </c>
      <c r="C15" s="64">
        <f>C16+C19+C22+C27+C29+C33</f>
        <v>648.90000000000009</v>
      </c>
      <c r="D15" s="64">
        <f>D16+D19+D22+D27+D29+D33</f>
        <v>650.10000000000014</v>
      </c>
    </row>
    <row r="16" spans="1:4" ht="37.5" x14ac:dyDescent="0.3">
      <c r="A16" s="32" t="s">
        <v>31</v>
      </c>
      <c r="B16" s="148" t="s">
        <v>32</v>
      </c>
      <c r="C16" s="64">
        <f>C18</f>
        <v>14.8</v>
      </c>
      <c r="D16" s="64">
        <f>D17</f>
        <v>15.4</v>
      </c>
    </row>
    <row r="17" spans="1:4" x14ac:dyDescent="0.3">
      <c r="A17" s="33" t="s">
        <v>33</v>
      </c>
      <c r="B17" s="24" t="s">
        <v>34</v>
      </c>
      <c r="C17" s="57">
        <v>13</v>
      </c>
      <c r="D17" s="57">
        <f>D18</f>
        <v>15.4</v>
      </c>
    </row>
    <row r="18" spans="1:4" ht="112.5" customHeight="1" x14ac:dyDescent="0.3">
      <c r="A18" s="33" t="s">
        <v>35</v>
      </c>
      <c r="B18" s="24" t="s">
        <v>36</v>
      </c>
      <c r="C18" s="57">
        <v>14.8</v>
      </c>
      <c r="D18" s="57">
        <v>15.4</v>
      </c>
    </row>
    <row r="19" spans="1:4" ht="26.25" customHeight="1" x14ac:dyDescent="0.3">
      <c r="A19" s="32" t="s">
        <v>37</v>
      </c>
      <c r="B19" s="148" t="s">
        <v>38</v>
      </c>
      <c r="C19" s="64">
        <f>C20</f>
        <v>3.1</v>
      </c>
      <c r="D19" s="64">
        <f>D20</f>
        <v>3.2</v>
      </c>
    </row>
    <row r="20" spans="1:4" x14ac:dyDescent="0.3">
      <c r="A20" s="33" t="s">
        <v>39</v>
      </c>
      <c r="B20" s="24" t="s">
        <v>40</v>
      </c>
      <c r="C20" s="57">
        <f>C21</f>
        <v>3.1</v>
      </c>
      <c r="D20" s="57">
        <f>D21</f>
        <v>3.2</v>
      </c>
    </row>
    <row r="21" spans="1:4" x14ac:dyDescent="0.3">
      <c r="A21" s="33" t="s">
        <v>41</v>
      </c>
      <c r="B21" s="24" t="s">
        <v>40</v>
      </c>
      <c r="C21" s="57">
        <v>3.1</v>
      </c>
      <c r="D21" s="57">
        <v>3.2</v>
      </c>
    </row>
    <row r="22" spans="1:4" ht="22.5" customHeight="1" x14ac:dyDescent="0.3">
      <c r="A22" s="32" t="s">
        <v>42</v>
      </c>
      <c r="B22" s="148" t="s">
        <v>43</v>
      </c>
      <c r="C22" s="64">
        <f>C23+C24</f>
        <v>572.70000000000005</v>
      </c>
      <c r="D22" s="64">
        <f>D23+D24</f>
        <v>573.20000000000005</v>
      </c>
    </row>
    <row r="23" spans="1:4" ht="75" x14ac:dyDescent="0.3">
      <c r="A23" s="33" t="s">
        <v>200</v>
      </c>
      <c r="B23" s="24" t="s">
        <v>44</v>
      </c>
      <c r="C23" s="57">
        <v>23.6</v>
      </c>
      <c r="D23" s="57">
        <v>24.1</v>
      </c>
    </row>
    <row r="24" spans="1:4" x14ac:dyDescent="0.3">
      <c r="A24" s="33" t="s">
        <v>45</v>
      </c>
      <c r="B24" s="24" t="s">
        <v>46</v>
      </c>
      <c r="C24" s="57">
        <f>SUM(C25:C26)</f>
        <v>549.1</v>
      </c>
      <c r="D24" s="57">
        <f>SUM(D25:D26)</f>
        <v>549.1</v>
      </c>
    </row>
    <row r="25" spans="1:4" ht="56.25" x14ac:dyDescent="0.3">
      <c r="A25" s="33" t="s">
        <v>201</v>
      </c>
      <c r="B25" s="24" t="s">
        <v>202</v>
      </c>
      <c r="C25" s="82">
        <v>318.60000000000002</v>
      </c>
      <c r="D25" s="82">
        <v>318.60000000000002</v>
      </c>
    </row>
    <row r="26" spans="1:4" ht="56.25" x14ac:dyDescent="0.3">
      <c r="A26" s="33" t="s">
        <v>203</v>
      </c>
      <c r="B26" s="24" t="s">
        <v>204</v>
      </c>
      <c r="C26" s="82">
        <v>230.5</v>
      </c>
      <c r="D26" s="82">
        <v>230.5</v>
      </c>
    </row>
    <row r="27" spans="1:4" ht="24.75" customHeight="1" x14ac:dyDescent="0.3">
      <c r="A27" s="32" t="s">
        <v>206</v>
      </c>
      <c r="B27" s="148" t="s">
        <v>47</v>
      </c>
      <c r="C27" s="64">
        <f>C28</f>
        <v>1</v>
      </c>
      <c r="D27" s="64">
        <f>D28</f>
        <v>1</v>
      </c>
    </row>
    <row r="28" spans="1:4" ht="113.25" customHeight="1" x14ac:dyDescent="0.3">
      <c r="A28" s="33" t="s">
        <v>205</v>
      </c>
      <c r="B28" s="24" t="s">
        <v>48</v>
      </c>
      <c r="C28" s="57">
        <v>1</v>
      </c>
      <c r="D28" s="57">
        <v>1</v>
      </c>
    </row>
    <row r="29" spans="1:4" ht="75" x14ac:dyDescent="0.3">
      <c r="A29" s="32" t="s">
        <v>49</v>
      </c>
      <c r="B29" s="148" t="s">
        <v>2</v>
      </c>
      <c r="C29" s="64">
        <f>C30+C32</f>
        <v>1.7</v>
      </c>
      <c r="D29" s="64">
        <f>D30+D32</f>
        <v>1.7</v>
      </c>
    </row>
    <row r="30" spans="1:4" ht="134.25" customHeight="1" x14ac:dyDescent="0.3">
      <c r="A30" s="33" t="s">
        <v>50</v>
      </c>
      <c r="B30" s="24" t="s">
        <v>51</v>
      </c>
      <c r="C30" s="57">
        <f>C31</f>
        <v>1.7</v>
      </c>
      <c r="D30" s="57">
        <f>D31</f>
        <v>1.7</v>
      </c>
    </row>
    <row r="31" spans="1:4" ht="112.5" x14ac:dyDescent="0.3">
      <c r="A31" s="192" t="s">
        <v>296</v>
      </c>
      <c r="B31" s="24" t="s">
        <v>297</v>
      </c>
      <c r="C31" s="57">
        <v>1.7</v>
      </c>
      <c r="D31" s="57">
        <v>1.7</v>
      </c>
    </row>
    <row r="32" spans="1:4" ht="112.5" hidden="1" x14ac:dyDescent="0.3">
      <c r="A32" s="123" t="s">
        <v>137</v>
      </c>
      <c r="B32" s="24" t="s">
        <v>235</v>
      </c>
      <c r="C32" s="57"/>
      <c r="D32" s="57"/>
    </row>
    <row r="33" spans="1:4" ht="56.25" x14ac:dyDescent="0.3">
      <c r="A33" s="32" t="s">
        <v>53</v>
      </c>
      <c r="B33" s="148" t="s">
        <v>3</v>
      </c>
      <c r="C33" s="64">
        <f>C34+C35</f>
        <v>55.6</v>
      </c>
      <c r="D33" s="64">
        <f>D34+D35</f>
        <v>55.6</v>
      </c>
    </row>
    <row r="34" spans="1:4" ht="56.25" x14ac:dyDescent="0.3">
      <c r="A34" s="33" t="s">
        <v>112</v>
      </c>
      <c r="B34" s="24" t="s">
        <v>162</v>
      </c>
      <c r="C34" s="57">
        <v>0.5</v>
      </c>
      <c r="D34" s="57">
        <v>0.5</v>
      </c>
    </row>
    <row r="35" spans="1:4" ht="56.25" x14ac:dyDescent="0.3">
      <c r="A35" s="33" t="s">
        <v>114</v>
      </c>
      <c r="B35" s="24" t="s">
        <v>54</v>
      </c>
      <c r="C35" s="57">
        <v>55.1</v>
      </c>
      <c r="D35" s="57">
        <v>55.1</v>
      </c>
    </row>
    <row r="36" spans="1:4" ht="37.5" x14ac:dyDescent="0.3">
      <c r="A36" s="32" t="s">
        <v>15</v>
      </c>
      <c r="B36" s="148" t="s">
        <v>58</v>
      </c>
      <c r="C36" s="64">
        <f>C37</f>
        <v>2905.6</v>
      </c>
      <c r="D36" s="64">
        <f>D37</f>
        <v>2907.3</v>
      </c>
    </row>
    <row r="37" spans="1:4" ht="56.25" x14ac:dyDescent="0.3">
      <c r="A37" s="32" t="s">
        <v>300</v>
      </c>
      <c r="B37" s="148" t="s">
        <v>59</v>
      </c>
      <c r="C37" s="85">
        <f>C38+C39+C40+C41+C42</f>
        <v>2905.6</v>
      </c>
      <c r="D37" s="85">
        <f>D38+D39+D40+D41+D42</f>
        <v>2907.3</v>
      </c>
    </row>
    <row r="38" spans="1:4" ht="37.5" x14ac:dyDescent="0.3">
      <c r="A38" s="193" t="s">
        <v>273</v>
      </c>
      <c r="B38" s="24" t="s">
        <v>229</v>
      </c>
      <c r="C38" s="83">
        <v>177.1</v>
      </c>
      <c r="D38" s="83">
        <v>171.9</v>
      </c>
    </row>
    <row r="39" spans="1:4" ht="56.25" x14ac:dyDescent="0.3">
      <c r="A39" s="193" t="s">
        <v>274</v>
      </c>
      <c r="B39" s="24" t="s">
        <v>230</v>
      </c>
      <c r="C39" s="84">
        <v>2045.9</v>
      </c>
      <c r="D39" s="84">
        <v>2049.9</v>
      </c>
    </row>
    <row r="40" spans="1:4" ht="75" x14ac:dyDescent="0.3">
      <c r="A40" s="193" t="s">
        <v>275</v>
      </c>
      <c r="B40" s="24" t="s">
        <v>298</v>
      </c>
      <c r="C40" s="194">
        <v>72.599999999999994</v>
      </c>
      <c r="D40" s="194">
        <v>75.5</v>
      </c>
    </row>
    <row r="41" spans="1:4" ht="112.5" x14ac:dyDescent="0.3">
      <c r="A41" s="193" t="s">
        <v>276</v>
      </c>
      <c r="B41" s="24" t="s">
        <v>207</v>
      </c>
      <c r="C41" s="194">
        <v>110</v>
      </c>
      <c r="D41" s="194">
        <v>110</v>
      </c>
    </row>
    <row r="42" spans="1:4" ht="44.25" customHeight="1" x14ac:dyDescent="0.3">
      <c r="A42" s="193" t="s">
        <v>277</v>
      </c>
      <c r="B42" s="24" t="s">
        <v>299</v>
      </c>
      <c r="C42" s="194">
        <v>500</v>
      </c>
      <c r="D42" s="194">
        <v>500</v>
      </c>
    </row>
    <row r="43" spans="1:4" ht="37.5" hidden="1" x14ac:dyDescent="0.3">
      <c r="A43" s="40">
        <v>1.16E+16</v>
      </c>
      <c r="B43" s="41" t="s">
        <v>55</v>
      </c>
      <c r="C43" s="41"/>
      <c r="D43" s="34"/>
    </row>
    <row r="44" spans="1:4" ht="56.25" hidden="1" x14ac:dyDescent="0.3">
      <c r="A44" s="40">
        <v>1.16900501000001E+16</v>
      </c>
      <c r="B44" s="41" t="s">
        <v>56</v>
      </c>
      <c r="C44" s="41"/>
      <c r="D44" s="34"/>
    </row>
    <row r="45" spans="1:4" hidden="1" x14ac:dyDescent="0.3">
      <c r="A45" s="40">
        <v>2E+16</v>
      </c>
      <c r="B45" s="41" t="s">
        <v>58</v>
      </c>
      <c r="C45" s="41"/>
      <c r="D45" s="34"/>
    </row>
    <row r="46" spans="1:4" ht="56.25" hidden="1" x14ac:dyDescent="0.3">
      <c r="A46" s="40">
        <v>2.02E+16</v>
      </c>
      <c r="B46" s="41" t="s">
        <v>59</v>
      </c>
      <c r="C46" s="41"/>
      <c r="D46" s="34"/>
    </row>
    <row r="47" spans="1:4" hidden="1" x14ac:dyDescent="0.3">
      <c r="A47" s="40">
        <v>2.0204E+16</v>
      </c>
      <c r="B47" s="41" t="s">
        <v>60</v>
      </c>
      <c r="C47" s="41"/>
      <c r="D47" s="34"/>
    </row>
    <row r="48" spans="1:4" ht="37.5" hidden="1" x14ac:dyDescent="0.3">
      <c r="A48" s="40">
        <v>2.02049991000001E+16</v>
      </c>
      <c r="B48" s="41" t="s">
        <v>61</v>
      </c>
      <c r="C48" s="41"/>
      <c r="D48" s="34"/>
    </row>
  </sheetData>
  <mergeCells count="11">
    <mergeCell ref="A8:D8"/>
    <mergeCell ref="A9:D9"/>
    <mergeCell ref="A11:A12"/>
    <mergeCell ref="B11:B12"/>
    <mergeCell ref="C11:D11"/>
    <mergeCell ref="A7:D7"/>
    <mergeCell ref="A2:D2"/>
    <mergeCell ref="A3:D3"/>
    <mergeCell ref="A4:D4"/>
    <mergeCell ref="A5:D5"/>
    <mergeCell ref="A6:D6"/>
  </mergeCells>
  <pageMargins left="0.9055118110236221" right="0" top="0.19685039370078741" bottom="0.19685039370078741" header="0.31496062992125984" footer="0.31496062992125984"/>
  <pageSetup paperSize="9" scale="79" fitToHeight="4"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topLeftCell="A49" zoomScale="80" zoomScaleNormal="80" workbookViewId="0">
      <selection activeCell="A72" sqref="A72:E73"/>
    </sheetView>
  </sheetViews>
  <sheetFormatPr defaultRowHeight="15.75" x14ac:dyDescent="0.25"/>
  <cols>
    <col min="1" max="1" width="55.7109375" style="12" customWidth="1"/>
    <col min="2" max="2" width="12" style="52" customWidth="1"/>
    <col min="3" max="3" width="16.28515625" style="53" customWidth="1"/>
    <col min="4" max="4" width="8.28515625" style="53" customWidth="1"/>
    <col min="5" max="5" width="13.5703125" style="108"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100" customFormat="1" ht="18.75" x14ac:dyDescent="0.3">
      <c r="A1" s="174" t="s">
        <v>66</v>
      </c>
      <c r="B1" s="174"/>
      <c r="C1" s="174"/>
      <c r="D1" s="174"/>
      <c r="E1" s="174"/>
    </row>
    <row r="2" spans="1:6" s="100" customFormat="1" ht="18.75" customHeight="1" x14ac:dyDescent="0.3">
      <c r="B2" s="109"/>
      <c r="C2" s="109"/>
      <c r="D2" s="109"/>
      <c r="E2" s="110" t="s">
        <v>253</v>
      </c>
      <c r="F2" s="109"/>
    </row>
    <row r="3" spans="1:6" s="100" customFormat="1" ht="18.75" customHeight="1" x14ac:dyDescent="0.3">
      <c r="B3" s="109"/>
      <c r="C3" s="109"/>
      <c r="D3" s="109"/>
      <c r="E3" s="110" t="s">
        <v>11</v>
      </c>
      <c r="F3" s="109"/>
    </row>
    <row r="4" spans="1:6" s="100" customFormat="1" ht="18.75" x14ac:dyDescent="0.3">
      <c r="B4" s="109"/>
      <c r="C4" s="125"/>
      <c r="D4" s="125"/>
      <c r="E4" s="110" t="s">
        <v>301</v>
      </c>
      <c r="F4" s="109"/>
    </row>
    <row r="5" spans="1:6" s="100" customFormat="1" ht="18.75" customHeight="1" x14ac:dyDescent="0.3">
      <c r="B5" s="109"/>
      <c r="C5" s="109"/>
      <c r="D5" s="109"/>
      <c r="E5" s="110" t="s">
        <v>254</v>
      </c>
      <c r="F5" s="109"/>
    </row>
    <row r="6" spans="1:6" s="100" customFormat="1" ht="18.75" customHeight="1" x14ac:dyDescent="0.3">
      <c r="B6" s="109"/>
      <c r="C6" s="109"/>
      <c r="D6" s="109"/>
      <c r="E6" s="110" t="s">
        <v>11</v>
      </c>
      <c r="F6" s="109"/>
    </row>
    <row r="7" spans="1:6" s="100" customFormat="1" ht="18.75" customHeight="1" x14ac:dyDescent="0.3">
      <c r="B7" s="109"/>
      <c r="C7" s="109"/>
      <c r="D7" s="109"/>
      <c r="E7" s="110" t="s">
        <v>264</v>
      </c>
      <c r="F7" s="109"/>
    </row>
    <row r="8" spans="1:6" ht="18.75" x14ac:dyDescent="0.3">
      <c r="A8" s="175"/>
      <c r="B8" s="175"/>
      <c r="C8" s="175"/>
      <c r="D8" s="175"/>
      <c r="E8" s="175"/>
    </row>
    <row r="9" spans="1:6" ht="102.75" customHeight="1" x14ac:dyDescent="0.3">
      <c r="A9" s="176" t="s">
        <v>268</v>
      </c>
      <c r="B9" s="176"/>
      <c r="C9" s="176"/>
      <c r="D9" s="176"/>
      <c r="E9" s="176"/>
      <c r="F9" s="2"/>
    </row>
    <row r="10" spans="1:6" s="12" customFormat="1" x14ac:dyDescent="0.25">
      <c r="A10" s="177"/>
      <c r="B10" s="177"/>
      <c r="C10" s="177"/>
      <c r="D10" s="177"/>
      <c r="E10" s="177"/>
    </row>
    <row r="11" spans="1:6" ht="37.5" x14ac:dyDescent="0.3">
      <c r="A11" s="39" t="s">
        <v>67</v>
      </c>
      <c r="B11" s="101" t="s">
        <v>68</v>
      </c>
      <c r="C11" s="102" t="s">
        <v>209</v>
      </c>
      <c r="D11" s="102" t="s">
        <v>70</v>
      </c>
      <c r="E11" s="107" t="s">
        <v>232</v>
      </c>
    </row>
    <row r="12" spans="1:6" s="112" customFormat="1" ht="18.75" x14ac:dyDescent="0.3">
      <c r="A12" s="38">
        <v>1</v>
      </c>
      <c r="B12" s="103">
        <v>3</v>
      </c>
      <c r="C12" s="104">
        <v>4</v>
      </c>
      <c r="D12" s="104">
        <v>5</v>
      </c>
      <c r="E12" s="111">
        <v>6</v>
      </c>
    </row>
    <row r="13" spans="1:6" ht="18.75" x14ac:dyDescent="0.3">
      <c r="A13" s="105" t="s">
        <v>28</v>
      </c>
      <c r="B13" s="101"/>
      <c r="C13" s="102"/>
      <c r="D13" s="102"/>
      <c r="E13" s="64">
        <f>E14+E33+E39+E45+E52</f>
        <v>3711.6000000000004</v>
      </c>
    </row>
    <row r="14" spans="1:6" s="8" customFormat="1" ht="29.25" customHeight="1" x14ac:dyDescent="0.3">
      <c r="A14" s="105" t="s">
        <v>72</v>
      </c>
      <c r="B14" s="101" t="s">
        <v>73</v>
      </c>
      <c r="C14" s="102"/>
      <c r="D14" s="102"/>
      <c r="E14" s="64">
        <f>E15+E19+E25+E29</f>
        <v>2091.8000000000002</v>
      </c>
    </row>
    <row r="15" spans="1:6" ht="56.25" x14ac:dyDescent="0.3">
      <c r="A15" s="106" t="s">
        <v>228</v>
      </c>
      <c r="B15" s="103" t="s">
        <v>220</v>
      </c>
      <c r="C15" s="104"/>
      <c r="D15" s="104"/>
      <c r="E15" s="57">
        <f>E16</f>
        <v>429.4</v>
      </c>
    </row>
    <row r="16" spans="1:6" ht="94.5" customHeight="1" x14ac:dyDescent="0.3">
      <c r="A16" s="106" t="s">
        <v>255</v>
      </c>
      <c r="B16" s="103" t="s">
        <v>220</v>
      </c>
      <c r="C16" s="101" t="s">
        <v>236</v>
      </c>
      <c r="D16" s="104"/>
      <c r="E16" s="57">
        <f>E17</f>
        <v>429.4</v>
      </c>
    </row>
    <row r="17" spans="1:5" ht="18.75" x14ac:dyDescent="0.3">
      <c r="A17" s="106" t="s">
        <v>227</v>
      </c>
      <c r="B17" s="103" t="s">
        <v>220</v>
      </c>
      <c r="C17" s="103" t="s">
        <v>237</v>
      </c>
      <c r="D17" s="104"/>
      <c r="E17" s="57">
        <f>E18</f>
        <v>429.4</v>
      </c>
    </row>
    <row r="18" spans="1:5" ht="95.25" customHeight="1" x14ac:dyDescent="0.3">
      <c r="A18" s="106" t="s">
        <v>75</v>
      </c>
      <c r="B18" s="103" t="s">
        <v>220</v>
      </c>
      <c r="C18" s="103" t="s">
        <v>237</v>
      </c>
      <c r="D18" s="104">
        <v>100</v>
      </c>
      <c r="E18" s="57">
        <v>429.4</v>
      </c>
    </row>
    <row r="19" spans="1:5" ht="76.5" customHeight="1" x14ac:dyDescent="0.3">
      <c r="A19" s="106" t="s">
        <v>78</v>
      </c>
      <c r="B19" s="103" t="s">
        <v>79</v>
      </c>
      <c r="C19" s="104"/>
      <c r="D19" s="104"/>
      <c r="E19" s="57">
        <f>E20</f>
        <v>1386.9</v>
      </c>
    </row>
    <row r="20" spans="1:5" ht="97.5" customHeight="1" x14ac:dyDescent="0.3">
      <c r="A20" s="106" t="s">
        <v>256</v>
      </c>
      <c r="B20" s="103" t="s">
        <v>79</v>
      </c>
      <c r="C20" s="101" t="s">
        <v>236</v>
      </c>
      <c r="D20" s="104"/>
      <c r="E20" s="57">
        <f>E21</f>
        <v>1386.9</v>
      </c>
    </row>
    <row r="21" spans="1:5" ht="37.5" x14ac:dyDescent="0.3">
      <c r="A21" s="106" t="s">
        <v>74</v>
      </c>
      <c r="B21" s="103" t="s">
        <v>79</v>
      </c>
      <c r="C21" s="103" t="s">
        <v>238</v>
      </c>
      <c r="D21" s="104"/>
      <c r="E21" s="57">
        <f>E22+E23+E24</f>
        <v>1386.9</v>
      </c>
    </row>
    <row r="22" spans="1:5" ht="97.5" customHeight="1" x14ac:dyDescent="0.3">
      <c r="A22" s="106" t="s">
        <v>75</v>
      </c>
      <c r="B22" s="103" t="s">
        <v>79</v>
      </c>
      <c r="C22" s="103" t="s">
        <v>238</v>
      </c>
      <c r="D22" s="104">
        <v>100</v>
      </c>
      <c r="E22" s="57">
        <v>724.1</v>
      </c>
    </row>
    <row r="23" spans="1:5" ht="37.5" x14ac:dyDescent="0.3">
      <c r="A23" s="106" t="s">
        <v>76</v>
      </c>
      <c r="B23" s="103" t="s">
        <v>79</v>
      </c>
      <c r="C23" s="103" t="s">
        <v>238</v>
      </c>
      <c r="D23" s="104">
        <v>200</v>
      </c>
      <c r="E23" s="57">
        <v>600.9</v>
      </c>
    </row>
    <row r="24" spans="1:5" ht="18.75" x14ac:dyDescent="0.3">
      <c r="A24" s="106" t="s">
        <v>77</v>
      </c>
      <c r="B24" s="103" t="s">
        <v>79</v>
      </c>
      <c r="C24" s="103" t="s">
        <v>238</v>
      </c>
      <c r="D24" s="104">
        <v>800</v>
      </c>
      <c r="E24" s="57">
        <v>61.9</v>
      </c>
    </row>
    <row r="25" spans="1:5" s="8" customFormat="1" ht="18.75" x14ac:dyDescent="0.3">
      <c r="A25" s="105" t="s">
        <v>80</v>
      </c>
      <c r="B25" s="101" t="s">
        <v>81</v>
      </c>
      <c r="C25" s="102"/>
      <c r="D25" s="102"/>
      <c r="E25" s="64">
        <f>E26</f>
        <v>1</v>
      </c>
    </row>
    <row r="26" spans="1:5" ht="18.75" x14ac:dyDescent="0.3">
      <c r="A26" s="106" t="s">
        <v>82</v>
      </c>
      <c r="B26" s="103" t="s">
        <v>81</v>
      </c>
      <c r="C26" s="102">
        <v>9900000000</v>
      </c>
      <c r="D26" s="104"/>
      <c r="E26" s="57">
        <f>E27</f>
        <v>1</v>
      </c>
    </row>
    <row r="27" spans="1:5" ht="18.75" x14ac:dyDescent="0.3">
      <c r="A27" s="106" t="s">
        <v>83</v>
      </c>
      <c r="B27" s="103" t="s">
        <v>81</v>
      </c>
      <c r="C27" s="104">
        <v>9900007500</v>
      </c>
      <c r="D27" s="104"/>
      <c r="E27" s="57">
        <f>E28</f>
        <v>1</v>
      </c>
    </row>
    <row r="28" spans="1:5" ht="18.75" x14ac:dyDescent="0.3">
      <c r="A28" s="106" t="s">
        <v>77</v>
      </c>
      <c r="B28" s="103" t="s">
        <v>81</v>
      </c>
      <c r="C28" s="104">
        <v>9900007500</v>
      </c>
      <c r="D28" s="104">
        <v>800</v>
      </c>
      <c r="E28" s="57">
        <v>1</v>
      </c>
    </row>
    <row r="29" spans="1:5" s="8" customFormat="1" ht="56.25" x14ac:dyDescent="0.3">
      <c r="A29" s="122" t="s">
        <v>278</v>
      </c>
      <c r="B29" s="49" t="s">
        <v>279</v>
      </c>
      <c r="C29" s="50"/>
      <c r="D29" s="50"/>
      <c r="E29" s="64">
        <f>E30</f>
        <v>274.5</v>
      </c>
    </row>
    <row r="30" spans="1:5" s="8" customFormat="1" ht="56.25" x14ac:dyDescent="0.3">
      <c r="A30" s="120" t="s">
        <v>280</v>
      </c>
      <c r="B30" s="49" t="s">
        <v>279</v>
      </c>
      <c r="C30" s="121">
        <v>1200000000</v>
      </c>
      <c r="D30" s="50"/>
      <c r="E30" s="64">
        <f>SUM(E31:E32)</f>
        <v>274.5</v>
      </c>
    </row>
    <row r="31" spans="1:5" ht="37.5" x14ac:dyDescent="0.3">
      <c r="A31" s="120" t="s">
        <v>76</v>
      </c>
      <c r="B31" s="51" t="s">
        <v>279</v>
      </c>
      <c r="C31" s="121">
        <v>1200002040</v>
      </c>
      <c r="D31" s="121">
        <v>200</v>
      </c>
      <c r="E31" s="57">
        <v>273.5</v>
      </c>
    </row>
    <row r="32" spans="1:5" ht="18.75" x14ac:dyDescent="0.3">
      <c r="A32" s="120" t="s">
        <v>77</v>
      </c>
      <c r="B32" s="51" t="s">
        <v>279</v>
      </c>
      <c r="C32" s="121">
        <v>1200092360</v>
      </c>
      <c r="D32" s="121">
        <v>800</v>
      </c>
      <c r="E32" s="57">
        <v>1</v>
      </c>
    </row>
    <row r="33" spans="1:5" s="8" customFormat="1" ht="18.75" x14ac:dyDescent="0.3">
      <c r="A33" s="105" t="s">
        <v>210</v>
      </c>
      <c r="B33" s="101" t="s">
        <v>221</v>
      </c>
      <c r="C33" s="102"/>
      <c r="D33" s="102"/>
      <c r="E33" s="64">
        <f>E34</f>
        <v>71.8</v>
      </c>
    </row>
    <row r="34" spans="1:5" ht="24" customHeight="1" x14ac:dyDescent="0.3">
      <c r="A34" s="106" t="s">
        <v>211</v>
      </c>
      <c r="B34" s="103" t="s">
        <v>222</v>
      </c>
      <c r="C34" s="104"/>
      <c r="D34" s="104"/>
      <c r="E34" s="57">
        <f>E35</f>
        <v>71.8</v>
      </c>
    </row>
    <row r="35" spans="1:5" ht="18.75" x14ac:dyDescent="0.3">
      <c r="A35" s="106" t="s">
        <v>82</v>
      </c>
      <c r="B35" s="103" t="s">
        <v>222</v>
      </c>
      <c r="C35" s="102">
        <v>9900000000</v>
      </c>
      <c r="D35" s="104"/>
      <c r="E35" s="57">
        <f>E36</f>
        <v>71.8</v>
      </c>
    </row>
    <row r="36" spans="1:5" ht="75" x14ac:dyDescent="0.3">
      <c r="A36" s="106" t="s">
        <v>212</v>
      </c>
      <c r="B36" s="103" t="s">
        <v>222</v>
      </c>
      <c r="C36" s="104">
        <v>9900051180</v>
      </c>
      <c r="D36" s="104"/>
      <c r="E36" s="57">
        <f>E37+E38</f>
        <v>71.8</v>
      </c>
    </row>
    <row r="37" spans="1:5" ht="18.75" x14ac:dyDescent="0.3">
      <c r="A37" s="106" t="s">
        <v>100</v>
      </c>
      <c r="B37" s="103" t="s">
        <v>222</v>
      </c>
      <c r="C37" s="104">
        <v>9900051180</v>
      </c>
      <c r="D37" s="104">
        <v>100</v>
      </c>
      <c r="E37" s="57">
        <v>70.3</v>
      </c>
    </row>
    <row r="38" spans="1:5" ht="37.5" x14ac:dyDescent="0.3">
      <c r="A38" s="106" t="s">
        <v>76</v>
      </c>
      <c r="B38" s="103" t="s">
        <v>222</v>
      </c>
      <c r="C38" s="104">
        <v>9900051180</v>
      </c>
      <c r="D38" s="104">
        <v>200</v>
      </c>
      <c r="E38" s="57">
        <v>1.5</v>
      </c>
    </row>
    <row r="39" spans="1:5" s="8" customFormat="1" ht="56.25" x14ac:dyDescent="0.3">
      <c r="A39" s="105" t="s">
        <v>213</v>
      </c>
      <c r="B39" s="101" t="s">
        <v>226</v>
      </c>
      <c r="C39" s="102"/>
      <c r="D39" s="102"/>
      <c r="E39" s="64">
        <f>E40</f>
        <v>352.6</v>
      </c>
    </row>
    <row r="40" spans="1:5" ht="18.75" x14ac:dyDescent="0.3">
      <c r="A40" s="106" t="s">
        <v>216</v>
      </c>
      <c r="B40" s="103" t="s">
        <v>224</v>
      </c>
      <c r="C40" s="104"/>
      <c r="D40" s="104"/>
      <c r="E40" s="57">
        <f>E41</f>
        <v>352.6</v>
      </c>
    </row>
    <row r="41" spans="1:5" ht="93.75" x14ac:dyDescent="0.3">
      <c r="A41" s="106" t="s">
        <v>281</v>
      </c>
      <c r="B41" s="103" t="s">
        <v>224</v>
      </c>
      <c r="C41" s="102">
        <v>2100000000</v>
      </c>
      <c r="D41" s="104"/>
      <c r="E41" s="57">
        <f>E42</f>
        <v>352.6</v>
      </c>
    </row>
    <row r="42" spans="1:5" ht="37.5" x14ac:dyDescent="0.3">
      <c r="A42" s="106" t="s">
        <v>217</v>
      </c>
      <c r="B42" s="103" t="s">
        <v>224</v>
      </c>
      <c r="C42" s="104">
        <v>2100003150</v>
      </c>
      <c r="D42" s="104"/>
      <c r="E42" s="57">
        <f>E43+E44</f>
        <v>352.6</v>
      </c>
    </row>
    <row r="43" spans="1:5" ht="95.25" customHeight="1" x14ac:dyDescent="0.3">
      <c r="A43" s="106" t="s">
        <v>75</v>
      </c>
      <c r="B43" s="103" t="s">
        <v>224</v>
      </c>
      <c r="C43" s="104">
        <v>2100003150</v>
      </c>
      <c r="D43" s="104">
        <v>100</v>
      </c>
      <c r="E43" s="57">
        <v>218.1</v>
      </c>
    </row>
    <row r="44" spans="1:5" ht="37.5" x14ac:dyDescent="0.3">
      <c r="A44" s="106" t="s">
        <v>76</v>
      </c>
      <c r="B44" s="103" t="s">
        <v>224</v>
      </c>
      <c r="C44" s="104">
        <v>2100003150</v>
      </c>
      <c r="D44" s="104">
        <v>200</v>
      </c>
      <c r="E44" s="57">
        <v>134.5</v>
      </c>
    </row>
    <row r="45" spans="1:5" s="8" customFormat="1" ht="18.75" x14ac:dyDescent="0.3">
      <c r="A45" s="105" t="s">
        <v>84</v>
      </c>
      <c r="B45" s="101" t="s">
        <v>85</v>
      </c>
      <c r="C45" s="102"/>
      <c r="D45" s="102"/>
      <c r="E45" s="64">
        <f>E46</f>
        <v>130</v>
      </c>
    </row>
    <row r="46" spans="1:5" ht="18.75" x14ac:dyDescent="0.3">
      <c r="A46" s="106" t="s">
        <v>218</v>
      </c>
      <c r="B46" s="103" t="s">
        <v>86</v>
      </c>
      <c r="C46" s="104"/>
      <c r="D46" s="104"/>
      <c r="E46" s="57">
        <f>E47</f>
        <v>130</v>
      </c>
    </row>
    <row r="47" spans="1:5" ht="58.5" customHeight="1" x14ac:dyDescent="0.3">
      <c r="A47" s="106" t="s">
        <v>282</v>
      </c>
      <c r="B47" s="103" t="s">
        <v>86</v>
      </c>
      <c r="C47" s="102">
        <v>2100000000</v>
      </c>
      <c r="D47" s="104"/>
      <c r="E47" s="57">
        <f>E48+E50</f>
        <v>130</v>
      </c>
    </row>
    <row r="48" spans="1:5" ht="18.75" x14ac:dyDescent="0.3">
      <c r="A48" s="106" t="s">
        <v>218</v>
      </c>
      <c r="B48" s="103" t="s">
        <v>86</v>
      </c>
      <c r="C48" s="104">
        <v>2100003150</v>
      </c>
      <c r="D48" s="104"/>
      <c r="E48" s="57">
        <f>E49</f>
        <v>130</v>
      </c>
    </row>
    <row r="49" spans="1:5" ht="37.5" x14ac:dyDescent="0.3">
      <c r="A49" s="106" t="s">
        <v>76</v>
      </c>
      <c r="B49" s="103" t="s">
        <v>86</v>
      </c>
      <c r="C49" s="104">
        <v>2100003150</v>
      </c>
      <c r="D49" s="104">
        <v>200</v>
      </c>
      <c r="E49" s="57">
        <v>130</v>
      </c>
    </row>
    <row r="50" spans="1:5" ht="0.75" customHeight="1" x14ac:dyDescent="0.3">
      <c r="A50" s="106"/>
      <c r="B50" s="103"/>
      <c r="C50" s="104"/>
      <c r="D50" s="104"/>
      <c r="E50" s="57"/>
    </row>
    <row r="51" spans="1:5" ht="18.75" hidden="1" x14ac:dyDescent="0.3">
      <c r="A51" s="106"/>
      <c r="B51" s="103"/>
      <c r="C51" s="104"/>
      <c r="D51" s="104"/>
      <c r="E51" s="57"/>
    </row>
    <row r="52" spans="1:5" s="8" customFormat="1" ht="36" customHeight="1" x14ac:dyDescent="0.3">
      <c r="A52" s="105" t="s">
        <v>87</v>
      </c>
      <c r="B52" s="101" t="s">
        <v>88</v>
      </c>
      <c r="C52" s="102"/>
      <c r="D52" s="102"/>
      <c r="E52" s="64">
        <f>E53+E57+E61+E72</f>
        <v>1065.4000000000001</v>
      </c>
    </row>
    <row r="53" spans="1:5" ht="95.25" hidden="1" customHeight="1" x14ac:dyDescent="0.3">
      <c r="A53" s="106" t="s">
        <v>257</v>
      </c>
      <c r="B53" s="103" t="s">
        <v>90</v>
      </c>
      <c r="C53" s="102">
        <v>2000000000</v>
      </c>
      <c r="D53" s="104"/>
      <c r="E53" s="57">
        <f>E54</f>
        <v>0</v>
      </c>
    </row>
    <row r="54" spans="1:5" ht="18.75" hidden="1" x14ac:dyDescent="0.3">
      <c r="A54" s="106" t="s">
        <v>89</v>
      </c>
      <c r="B54" s="103" t="s">
        <v>90</v>
      </c>
      <c r="C54" s="104">
        <v>2000003610</v>
      </c>
      <c r="D54" s="104"/>
      <c r="E54" s="57">
        <f>E55</f>
        <v>0</v>
      </c>
    </row>
    <row r="55" spans="1:5" ht="44.25" hidden="1" customHeight="1" x14ac:dyDescent="0.3">
      <c r="A55" s="106" t="s">
        <v>219</v>
      </c>
      <c r="B55" s="103" t="s">
        <v>90</v>
      </c>
      <c r="C55" s="104">
        <v>2000003610</v>
      </c>
      <c r="D55" s="104"/>
      <c r="E55" s="57">
        <f>E56</f>
        <v>0</v>
      </c>
    </row>
    <row r="56" spans="1:5" ht="37.5" hidden="1" x14ac:dyDescent="0.3">
      <c r="A56" s="106" t="s">
        <v>76</v>
      </c>
      <c r="B56" s="103" t="s">
        <v>90</v>
      </c>
      <c r="C56" s="104">
        <v>2000003560</v>
      </c>
      <c r="D56" s="104">
        <v>200</v>
      </c>
      <c r="E56" s="57"/>
    </row>
    <row r="57" spans="1:5" ht="18.75" x14ac:dyDescent="0.3">
      <c r="A57" s="106" t="s">
        <v>91</v>
      </c>
      <c r="B57" s="103" t="s">
        <v>92</v>
      </c>
      <c r="C57" s="104">
        <v>2000003560</v>
      </c>
      <c r="D57" s="104"/>
      <c r="E57" s="57">
        <f>E58</f>
        <v>50</v>
      </c>
    </row>
    <row r="58" spans="1:5" ht="18.75" x14ac:dyDescent="0.3">
      <c r="A58" s="106" t="s">
        <v>107</v>
      </c>
      <c r="B58" s="103" t="s">
        <v>92</v>
      </c>
      <c r="C58" s="104">
        <v>2000003560</v>
      </c>
      <c r="D58" s="104"/>
      <c r="E58" s="57">
        <f>E59+E60</f>
        <v>50</v>
      </c>
    </row>
    <row r="59" spans="1:5" ht="36.75" customHeight="1" x14ac:dyDescent="0.3">
      <c r="A59" s="106" t="s">
        <v>76</v>
      </c>
      <c r="B59" s="103" t="s">
        <v>92</v>
      </c>
      <c r="C59" s="104">
        <v>2000003560</v>
      </c>
      <c r="D59" s="104">
        <v>200</v>
      </c>
      <c r="E59" s="57">
        <v>50</v>
      </c>
    </row>
    <row r="60" spans="1:5" ht="18.75" hidden="1" x14ac:dyDescent="0.3">
      <c r="A60" s="106" t="s">
        <v>77</v>
      </c>
      <c r="B60" s="103" t="s">
        <v>92</v>
      </c>
      <c r="C60" s="104">
        <v>2000003560</v>
      </c>
      <c r="D60" s="104">
        <v>800</v>
      </c>
      <c r="E60" s="57"/>
    </row>
    <row r="61" spans="1:5" ht="18.75" x14ac:dyDescent="0.3">
      <c r="A61" s="106" t="s">
        <v>93</v>
      </c>
      <c r="B61" s="103" t="s">
        <v>94</v>
      </c>
      <c r="C61" s="104"/>
      <c r="D61" s="104"/>
      <c r="E61" s="57">
        <f>E62+E64</f>
        <v>515.4</v>
      </c>
    </row>
    <row r="62" spans="1:5" ht="18.75" hidden="1" x14ac:dyDescent="0.3">
      <c r="A62" s="106"/>
      <c r="B62" s="103"/>
      <c r="C62" s="104"/>
      <c r="D62" s="104"/>
      <c r="E62" s="57"/>
    </row>
    <row r="63" spans="1:5" ht="18.75" hidden="1" x14ac:dyDescent="0.3">
      <c r="A63" s="106"/>
      <c r="B63" s="103"/>
      <c r="C63" s="104"/>
      <c r="D63" s="104"/>
      <c r="E63" s="57"/>
    </row>
    <row r="64" spans="1:5" ht="37.5" x14ac:dyDescent="0.3">
      <c r="A64" s="106" t="s">
        <v>95</v>
      </c>
      <c r="B64" s="103" t="s">
        <v>94</v>
      </c>
      <c r="C64" s="104">
        <v>2000006050</v>
      </c>
      <c r="D64" s="104"/>
      <c r="E64" s="57">
        <f>E65+E66</f>
        <v>515.4</v>
      </c>
    </row>
    <row r="65" spans="1:5" ht="96.75" customHeight="1" x14ac:dyDescent="0.3">
      <c r="A65" s="106" t="s">
        <v>75</v>
      </c>
      <c r="B65" s="103" t="s">
        <v>94</v>
      </c>
      <c r="C65" s="104">
        <v>2000006050</v>
      </c>
      <c r="D65" s="104">
        <v>100</v>
      </c>
      <c r="E65" s="57">
        <v>155.4</v>
      </c>
    </row>
    <row r="66" spans="1:5" ht="37.5" x14ac:dyDescent="0.3">
      <c r="A66" s="106" t="s">
        <v>76</v>
      </c>
      <c r="B66" s="103" t="s">
        <v>94</v>
      </c>
      <c r="C66" s="104">
        <v>2000006050</v>
      </c>
      <c r="D66" s="104">
        <v>200</v>
      </c>
      <c r="E66" s="57">
        <v>360</v>
      </c>
    </row>
    <row r="67" spans="1:5" s="8" customFormat="1" ht="93.75" hidden="1" x14ac:dyDescent="0.3">
      <c r="A67" s="15" t="s">
        <v>96</v>
      </c>
      <c r="B67" s="13" t="s">
        <v>97</v>
      </c>
      <c r="C67" s="102"/>
      <c r="D67" s="102"/>
      <c r="E67" s="64">
        <f>E68</f>
        <v>0</v>
      </c>
    </row>
    <row r="68" spans="1:5" ht="37.5" hidden="1" x14ac:dyDescent="0.3">
      <c r="A68" s="43" t="s">
        <v>231</v>
      </c>
      <c r="B68" s="14" t="s">
        <v>98</v>
      </c>
      <c r="C68" s="104"/>
      <c r="D68" s="104"/>
      <c r="E68" s="57">
        <f>E69</f>
        <v>0</v>
      </c>
    </row>
    <row r="69" spans="1:5" ht="18.75" hidden="1" x14ac:dyDescent="0.3">
      <c r="A69" s="43" t="s">
        <v>241</v>
      </c>
      <c r="B69" s="14" t="s">
        <v>98</v>
      </c>
      <c r="C69" s="13" t="s">
        <v>240</v>
      </c>
      <c r="D69" s="14"/>
      <c r="E69" s="57">
        <f>E70</f>
        <v>0</v>
      </c>
    </row>
    <row r="70" spans="1:5" ht="37.5" hidden="1" x14ac:dyDescent="0.3">
      <c r="A70" s="43" t="s">
        <v>99</v>
      </c>
      <c r="B70" s="14" t="s">
        <v>98</v>
      </c>
      <c r="C70" s="14" t="s">
        <v>239</v>
      </c>
      <c r="D70" s="14"/>
      <c r="E70" s="57">
        <f>E71</f>
        <v>0</v>
      </c>
    </row>
    <row r="71" spans="1:5" ht="18.75" hidden="1" x14ac:dyDescent="0.3">
      <c r="A71" s="43" t="s">
        <v>100</v>
      </c>
      <c r="B71" s="14" t="s">
        <v>98</v>
      </c>
      <c r="C71" s="14" t="s">
        <v>239</v>
      </c>
      <c r="D71" s="14" t="s">
        <v>101</v>
      </c>
      <c r="E71" s="57"/>
    </row>
    <row r="72" spans="1:5" s="48" customFormat="1" ht="37.5" x14ac:dyDescent="0.3">
      <c r="A72" s="127" t="s">
        <v>263</v>
      </c>
      <c r="B72" s="103" t="s">
        <v>262</v>
      </c>
      <c r="C72" s="104">
        <v>2000074040</v>
      </c>
      <c r="D72" s="104"/>
      <c r="E72" s="57">
        <f>E73</f>
        <v>500</v>
      </c>
    </row>
    <row r="73" spans="1:5" s="48" customFormat="1" ht="37.5" x14ac:dyDescent="0.3">
      <c r="A73" s="145" t="s">
        <v>76</v>
      </c>
      <c r="B73" s="103" t="s">
        <v>262</v>
      </c>
      <c r="C73" s="104">
        <v>2000074040</v>
      </c>
      <c r="D73" s="104">
        <v>200</v>
      </c>
      <c r="E73" s="57">
        <v>500</v>
      </c>
    </row>
  </sheetData>
  <mergeCells count="4">
    <mergeCell ref="A1:E1"/>
    <mergeCell ref="A8:E8"/>
    <mergeCell ref="A9:E9"/>
    <mergeCell ref="A10:E10"/>
  </mergeCells>
  <pageMargins left="0.82677165354330717" right="0.43307086614173229" top="0.27559055118110237" bottom="0.39370078740157483" header="0.27559055118110237" footer="0.51181102362204722"/>
  <pageSetup paperSize="9" scale="84"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zoomScale="90" zoomScaleNormal="90" workbookViewId="0">
      <selection activeCell="A4" sqref="A4:F4"/>
    </sheetView>
  </sheetViews>
  <sheetFormatPr defaultRowHeight="18.75" x14ac:dyDescent="0.3"/>
  <cols>
    <col min="1" max="1" width="55.7109375" style="12" customWidth="1"/>
    <col min="2" max="2" width="10" style="9" customWidth="1"/>
    <col min="3" max="3" width="16.28515625" style="59"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100" customFormat="1" x14ac:dyDescent="0.3">
      <c r="A1" s="174" t="s">
        <v>234</v>
      </c>
      <c r="B1" s="174"/>
      <c r="C1" s="174"/>
      <c r="D1" s="174"/>
      <c r="E1" s="174"/>
      <c r="F1" s="174"/>
    </row>
    <row r="2" spans="1:6" s="100" customFormat="1" ht="18.75" customHeight="1" x14ac:dyDescent="0.3">
      <c r="A2" s="174" t="s">
        <v>253</v>
      </c>
      <c r="B2" s="174"/>
      <c r="C2" s="174"/>
      <c r="D2" s="174"/>
      <c r="E2" s="174"/>
      <c r="F2" s="174"/>
    </row>
    <row r="3" spans="1:6" s="100" customFormat="1" ht="18.75" customHeight="1" x14ac:dyDescent="0.3">
      <c r="A3" s="174" t="s">
        <v>11</v>
      </c>
      <c r="B3" s="174"/>
      <c r="C3" s="174"/>
      <c r="D3" s="174"/>
      <c r="E3" s="174"/>
      <c r="F3" s="174"/>
    </row>
    <row r="4" spans="1:6" s="100" customFormat="1" x14ac:dyDescent="0.3">
      <c r="A4" s="174" t="s">
        <v>301</v>
      </c>
      <c r="B4" s="174"/>
      <c r="C4" s="174"/>
      <c r="D4" s="174"/>
      <c r="E4" s="174"/>
      <c r="F4" s="174"/>
    </row>
    <row r="5" spans="1:6" s="100" customFormat="1" ht="18.75" customHeight="1" x14ac:dyDescent="0.3">
      <c r="A5" s="174" t="s">
        <v>254</v>
      </c>
      <c r="B5" s="174"/>
      <c r="C5" s="174"/>
      <c r="D5" s="174"/>
      <c r="E5" s="174"/>
      <c r="F5" s="174"/>
    </row>
    <row r="6" spans="1:6" s="100" customFormat="1" ht="18.75" customHeight="1" x14ac:dyDescent="0.3">
      <c r="A6" s="174" t="s">
        <v>11</v>
      </c>
      <c r="B6" s="174"/>
      <c r="C6" s="174"/>
      <c r="D6" s="174"/>
      <c r="E6" s="174"/>
      <c r="F6" s="174"/>
    </row>
    <row r="7" spans="1:6" s="100" customFormat="1" ht="18.75" customHeight="1" x14ac:dyDescent="0.3">
      <c r="A7" s="174" t="s">
        <v>264</v>
      </c>
      <c r="B7" s="174"/>
      <c r="C7" s="174"/>
      <c r="D7" s="174"/>
      <c r="E7" s="174"/>
      <c r="F7" s="174"/>
    </row>
    <row r="8" spans="1:6" x14ac:dyDescent="0.3">
      <c r="A8" s="175"/>
      <c r="B8" s="175"/>
      <c r="C8" s="175"/>
      <c r="D8" s="175"/>
      <c r="E8" s="175"/>
    </row>
    <row r="9" spans="1:6" ht="102.75" customHeight="1" x14ac:dyDescent="0.3">
      <c r="A9" s="176" t="s">
        <v>269</v>
      </c>
      <c r="B9" s="176"/>
      <c r="C9" s="176"/>
      <c r="D9" s="176"/>
      <c r="E9" s="176"/>
      <c r="F9" s="176"/>
    </row>
    <row r="10" spans="1:6" s="12" customFormat="1" ht="15.75" x14ac:dyDescent="0.25">
      <c r="A10" s="178" t="s">
        <v>26</v>
      </c>
      <c r="B10" s="178"/>
      <c r="C10" s="178"/>
      <c r="D10" s="178"/>
      <c r="E10" s="178"/>
      <c r="F10" s="178"/>
    </row>
    <row r="11" spans="1:6" s="12" customFormat="1" ht="15.75" x14ac:dyDescent="0.25">
      <c r="A11" s="179" t="s">
        <v>67</v>
      </c>
      <c r="B11" s="179" t="s">
        <v>68</v>
      </c>
      <c r="C11" s="181" t="s">
        <v>69</v>
      </c>
      <c r="D11" s="179" t="s">
        <v>70</v>
      </c>
      <c r="E11" s="183" t="s">
        <v>71</v>
      </c>
      <c r="F11" s="183"/>
    </row>
    <row r="12" spans="1:6" s="12" customFormat="1" ht="15.75" x14ac:dyDescent="0.25">
      <c r="A12" s="180"/>
      <c r="B12" s="180"/>
      <c r="C12" s="182"/>
      <c r="D12" s="180"/>
      <c r="E12" s="86" t="s">
        <v>261</v>
      </c>
      <c r="F12" s="5" t="s">
        <v>267</v>
      </c>
    </row>
    <row r="13" spans="1:6" s="12" customFormat="1" x14ac:dyDescent="0.3">
      <c r="A13" s="4">
        <v>1</v>
      </c>
      <c r="B13" s="4">
        <v>2</v>
      </c>
      <c r="C13" s="67">
        <v>3</v>
      </c>
      <c r="D13" s="4">
        <v>4</v>
      </c>
      <c r="E13" s="4">
        <v>5</v>
      </c>
      <c r="F13" s="4">
        <v>6</v>
      </c>
    </row>
    <row r="14" spans="1:6" s="12" customFormat="1" x14ac:dyDescent="0.3">
      <c r="A14" s="105" t="s">
        <v>28</v>
      </c>
      <c r="B14" s="101"/>
      <c r="C14" s="102"/>
      <c r="D14" s="102"/>
      <c r="E14" s="64">
        <f>E15+E34+E40+E50+E57+E80</f>
        <v>3554.5</v>
      </c>
      <c r="F14" s="64">
        <f>F15+F34+F40+F50+F57+F80</f>
        <v>3557.4</v>
      </c>
    </row>
    <row r="15" spans="1:6" s="12" customFormat="1" ht="25.5" customHeight="1" x14ac:dyDescent="0.3">
      <c r="A15" s="105" t="s">
        <v>72</v>
      </c>
      <c r="B15" s="101" t="s">
        <v>73</v>
      </c>
      <c r="C15" s="102"/>
      <c r="D15" s="102"/>
      <c r="E15" s="64">
        <f>E16+E22+E26+E30</f>
        <v>2023.1000000000004</v>
      </c>
      <c r="F15" s="64">
        <f>F16+F22+F26+F30</f>
        <v>2023.1000000000004</v>
      </c>
    </row>
    <row r="16" spans="1:6" s="12" customFormat="1" ht="56.25" x14ac:dyDescent="0.3">
      <c r="A16" s="106" t="s">
        <v>228</v>
      </c>
      <c r="B16" s="103" t="s">
        <v>220</v>
      </c>
      <c r="C16" s="104"/>
      <c r="D16" s="104"/>
      <c r="E16" s="57">
        <f t="shared" ref="E16:F18" si="0">E17</f>
        <v>429.4</v>
      </c>
      <c r="F16" s="57">
        <f t="shared" si="0"/>
        <v>429.4</v>
      </c>
    </row>
    <row r="17" spans="1:6" s="12" customFormat="1" ht="98.25" customHeight="1" x14ac:dyDescent="0.3">
      <c r="A17" s="106" t="s">
        <v>255</v>
      </c>
      <c r="B17" s="103" t="s">
        <v>220</v>
      </c>
      <c r="C17" s="101" t="s">
        <v>236</v>
      </c>
      <c r="D17" s="104"/>
      <c r="E17" s="57">
        <f t="shared" si="0"/>
        <v>429.4</v>
      </c>
      <c r="F17" s="57">
        <f t="shared" si="0"/>
        <v>429.4</v>
      </c>
    </row>
    <row r="18" spans="1:6" s="12" customFormat="1" x14ac:dyDescent="0.3">
      <c r="A18" s="106" t="s">
        <v>227</v>
      </c>
      <c r="B18" s="103" t="s">
        <v>220</v>
      </c>
      <c r="C18" s="103" t="s">
        <v>237</v>
      </c>
      <c r="D18" s="104"/>
      <c r="E18" s="57">
        <f t="shared" si="0"/>
        <v>429.4</v>
      </c>
      <c r="F18" s="57">
        <f t="shared" si="0"/>
        <v>429.4</v>
      </c>
    </row>
    <row r="19" spans="1:6" s="12" customFormat="1" ht="96.75" customHeight="1" x14ac:dyDescent="0.3">
      <c r="A19" s="106" t="s">
        <v>75</v>
      </c>
      <c r="B19" s="103" t="s">
        <v>220</v>
      </c>
      <c r="C19" s="103" t="s">
        <v>237</v>
      </c>
      <c r="D19" s="104">
        <v>100</v>
      </c>
      <c r="E19" s="57">
        <v>429.4</v>
      </c>
      <c r="F19" s="57">
        <v>429.4</v>
      </c>
    </row>
    <row r="20" spans="1:6" s="12" customFormat="1" ht="78" customHeight="1" x14ac:dyDescent="0.3">
      <c r="A20" s="106" t="s">
        <v>78</v>
      </c>
      <c r="B20" s="103" t="s">
        <v>79</v>
      </c>
      <c r="C20" s="104"/>
      <c r="D20" s="104"/>
      <c r="E20" s="57">
        <f>E21</f>
        <v>1318.2000000000003</v>
      </c>
      <c r="F20" s="57">
        <f>F21</f>
        <v>1318.2000000000003</v>
      </c>
    </row>
    <row r="21" spans="1:6" s="12" customFormat="1" ht="98.25" customHeight="1" x14ac:dyDescent="0.3">
      <c r="A21" s="106" t="s">
        <v>256</v>
      </c>
      <c r="B21" s="103" t="s">
        <v>79</v>
      </c>
      <c r="C21" s="101" t="s">
        <v>236</v>
      </c>
      <c r="D21" s="104"/>
      <c r="E21" s="57">
        <f>E22</f>
        <v>1318.2000000000003</v>
      </c>
      <c r="F21" s="57">
        <f>F22</f>
        <v>1318.2000000000003</v>
      </c>
    </row>
    <row r="22" spans="1:6" s="12" customFormat="1" ht="37.5" x14ac:dyDescent="0.3">
      <c r="A22" s="106" t="s">
        <v>74</v>
      </c>
      <c r="B22" s="103" t="s">
        <v>79</v>
      </c>
      <c r="C22" s="103" t="s">
        <v>238</v>
      </c>
      <c r="D22" s="104"/>
      <c r="E22" s="57">
        <f>E23+E24+E25</f>
        <v>1318.2000000000003</v>
      </c>
      <c r="F22" s="57">
        <f>F23+F24+F25</f>
        <v>1318.2000000000003</v>
      </c>
    </row>
    <row r="23" spans="1:6" s="12" customFormat="1" ht="97.5" customHeight="1" x14ac:dyDescent="0.3">
      <c r="A23" s="106" t="s">
        <v>75</v>
      </c>
      <c r="B23" s="103" t="s">
        <v>79</v>
      </c>
      <c r="C23" s="103" t="s">
        <v>238</v>
      </c>
      <c r="D23" s="104">
        <v>100</v>
      </c>
      <c r="E23" s="57">
        <v>724.1</v>
      </c>
      <c r="F23" s="57">
        <v>724.1</v>
      </c>
    </row>
    <row r="24" spans="1:6" s="12" customFormat="1" ht="37.5" x14ac:dyDescent="0.3">
      <c r="A24" s="106" t="s">
        <v>76</v>
      </c>
      <c r="B24" s="103" t="s">
        <v>79</v>
      </c>
      <c r="C24" s="103" t="s">
        <v>238</v>
      </c>
      <c r="D24" s="104">
        <v>200</v>
      </c>
      <c r="E24" s="57">
        <v>532.20000000000005</v>
      </c>
      <c r="F24" s="57">
        <v>532.20000000000005</v>
      </c>
    </row>
    <row r="25" spans="1:6" s="12" customFormat="1" x14ac:dyDescent="0.3">
      <c r="A25" s="106" t="s">
        <v>77</v>
      </c>
      <c r="B25" s="103" t="s">
        <v>79</v>
      </c>
      <c r="C25" s="103" t="s">
        <v>238</v>
      </c>
      <c r="D25" s="104">
        <v>800</v>
      </c>
      <c r="E25" s="57">
        <v>61.9</v>
      </c>
      <c r="F25" s="57">
        <v>61.9</v>
      </c>
    </row>
    <row r="26" spans="1:6" x14ac:dyDescent="0.3">
      <c r="A26" s="105" t="s">
        <v>80</v>
      </c>
      <c r="B26" s="101" t="s">
        <v>81</v>
      </c>
      <c r="C26" s="102"/>
      <c r="D26" s="102"/>
      <c r="E26" s="64">
        <f t="shared" ref="E26:F28" si="1">E27</f>
        <v>1</v>
      </c>
      <c r="F26" s="64">
        <f t="shared" si="1"/>
        <v>1</v>
      </c>
    </row>
    <row r="27" spans="1:6" x14ac:dyDescent="0.3">
      <c r="A27" s="106" t="s">
        <v>82</v>
      </c>
      <c r="B27" s="103" t="s">
        <v>81</v>
      </c>
      <c r="C27" s="102">
        <v>9900000000</v>
      </c>
      <c r="D27" s="104"/>
      <c r="E27" s="57">
        <f t="shared" si="1"/>
        <v>1</v>
      </c>
      <c r="F27" s="57">
        <f t="shared" si="1"/>
        <v>1</v>
      </c>
    </row>
    <row r="28" spans="1:6" x14ac:dyDescent="0.3">
      <c r="A28" s="106" t="s">
        <v>83</v>
      </c>
      <c r="B28" s="103" t="s">
        <v>81</v>
      </c>
      <c r="C28" s="104">
        <v>9900007500</v>
      </c>
      <c r="D28" s="104"/>
      <c r="E28" s="57">
        <f t="shared" si="1"/>
        <v>1</v>
      </c>
      <c r="F28" s="57">
        <f t="shared" si="1"/>
        <v>1</v>
      </c>
    </row>
    <row r="29" spans="1:6" x14ac:dyDescent="0.3">
      <c r="A29" s="106" t="s">
        <v>77</v>
      </c>
      <c r="B29" s="103" t="s">
        <v>81</v>
      </c>
      <c r="C29" s="104">
        <v>9900007500</v>
      </c>
      <c r="D29" s="104">
        <v>800</v>
      </c>
      <c r="E29" s="57">
        <v>1</v>
      </c>
      <c r="F29" s="57">
        <v>1</v>
      </c>
    </row>
    <row r="30" spans="1:6" s="8" customFormat="1" ht="56.25" x14ac:dyDescent="0.3">
      <c r="A30" s="122" t="s">
        <v>278</v>
      </c>
      <c r="B30" s="49" t="s">
        <v>279</v>
      </c>
      <c r="C30" s="50"/>
      <c r="D30" s="50"/>
      <c r="E30" s="64">
        <f>E31</f>
        <v>274.5</v>
      </c>
      <c r="F30" s="64">
        <f>F31</f>
        <v>274.5</v>
      </c>
    </row>
    <row r="31" spans="1:6" s="8" customFormat="1" ht="56.25" x14ac:dyDescent="0.3">
      <c r="A31" s="120" t="s">
        <v>280</v>
      </c>
      <c r="B31" s="49" t="s">
        <v>279</v>
      </c>
      <c r="C31" s="121">
        <v>1200000000</v>
      </c>
      <c r="D31" s="50"/>
      <c r="E31" s="64">
        <f>SUM(E32:E33)</f>
        <v>274.5</v>
      </c>
      <c r="F31" s="64">
        <f>SUM(F32:F33)</f>
        <v>274.5</v>
      </c>
    </row>
    <row r="32" spans="1:6" ht="37.5" x14ac:dyDescent="0.3">
      <c r="A32" s="120" t="s">
        <v>76</v>
      </c>
      <c r="B32" s="51" t="s">
        <v>279</v>
      </c>
      <c r="C32" s="121">
        <v>1200002040</v>
      </c>
      <c r="D32" s="121">
        <v>200</v>
      </c>
      <c r="E32" s="57">
        <v>273.5</v>
      </c>
      <c r="F32" s="57">
        <v>273.5</v>
      </c>
    </row>
    <row r="33" spans="1:6" x14ac:dyDescent="0.3">
      <c r="A33" s="120" t="s">
        <v>77</v>
      </c>
      <c r="B33" s="51" t="s">
        <v>279</v>
      </c>
      <c r="C33" s="121">
        <v>1200092360</v>
      </c>
      <c r="D33" s="121">
        <v>800</v>
      </c>
      <c r="E33" s="57">
        <v>1</v>
      </c>
      <c r="F33" s="57">
        <v>1</v>
      </c>
    </row>
    <row r="34" spans="1:6" x14ac:dyDescent="0.3">
      <c r="A34" s="105" t="s">
        <v>210</v>
      </c>
      <c r="B34" s="101" t="s">
        <v>221</v>
      </c>
      <c r="C34" s="102"/>
      <c r="D34" s="102"/>
      <c r="E34" s="64">
        <f t="shared" ref="E34:F36" si="2">E35</f>
        <v>72.599999999999994</v>
      </c>
      <c r="F34" s="64">
        <f t="shared" si="2"/>
        <v>75.5</v>
      </c>
    </row>
    <row r="35" spans="1:6" ht="24.75" customHeight="1" x14ac:dyDescent="0.3">
      <c r="A35" s="106" t="s">
        <v>211</v>
      </c>
      <c r="B35" s="103" t="s">
        <v>222</v>
      </c>
      <c r="C35" s="104"/>
      <c r="D35" s="104"/>
      <c r="E35" s="57">
        <f t="shared" si="2"/>
        <v>72.599999999999994</v>
      </c>
      <c r="F35" s="57">
        <f t="shared" si="2"/>
        <v>75.5</v>
      </c>
    </row>
    <row r="36" spans="1:6" x14ac:dyDescent="0.3">
      <c r="A36" s="106" t="s">
        <v>82</v>
      </c>
      <c r="B36" s="103" t="s">
        <v>222</v>
      </c>
      <c r="C36" s="102">
        <v>9900000000</v>
      </c>
      <c r="D36" s="104"/>
      <c r="E36" s="57">
        <f t="shared" si="2"/>
        <v>72.599999999999994</v>
      </c>
      <c r="F36" s="57">
        <f t="shared" si="2"/>
        <v>75.5</v>
      </c>
    </row>
    <row r="37" spans="1:6" ht="75" x14ac:dyDescent="0.3">
      <c r="A37" s="106" t="s">
        <v>212</v>
      </c>
      <c r="B37" s="103" t="s">
        <v>222</v>
      </c>
      <c r="C37" s="104">
        <v>9900051180</v>
      </c>
      <c r="D37" s="104"/>
      <c r="E37" s="57">
        <f>E38+E39</f>
        <v>72.599999999999994</v>
      </c>
      <c r="F37" s="57">
        <f>F38+F39</f>
        <v>75.5</v>
      </c>
    </row>
    <row r="38" spans="1:6" x14ac:dyDescent="0.3">
      <c r="A38" s="106" t="s">
        <v>100</v>
      </c>
      <c r="B38" s="103" t="s">
        <v>222</v>
      </c>
      <c r="C38" s="104">
        <v>9900051180</v>
      </c>
      <c r="D38" s="104">
        <v>100</v>
      </c>
      <c r="E38" s="57">
        <v>71</v>
      </c>
      <c r="F38" s="57">
        <v>73.900000000000006</v>
      </c>
    </row>
    <row r="39" spans="1:6" ht="37.5" x14ac:dyDescent="0.3">
      <c r="A39" s="106" t="s">
        <v>76</v>
      </c>
      <c r="B39" s="103" t="s">
        <v>222</v>
      </c>
      <c r="C39" s="104">
        <v>9900051180</v>
      </c>
      <c r="D39" s="104">
        <v>200</v>
      </c>
      <c r="E39" s="57">
        <v>1.6</v>
      </c>
      <c r="F39" s="57">
        <v>1.6</v>
      </c>
    </row>
    <row r="40" spans="1:6" ht="56.25" x14ac:dyDescent="0.3">
      <c r="A40" s="105" t="s">
        <v>213</v>
      </c>
      <c r="B40" s="101" t="s">
        <v>226</v>
      </c>
      <c r="C40" s="102"/>
      <c r="D40" s="102"/>
      <c r="E40" s="64">
        <f>E41+E45</f>
        <v>344.2</v>
      </c>
      <c r="F40" s="64">
        <f>F41+F45</f>
        <v>344.2</v>
      </c>
    </row>
    <row r="41" spans="1:6" ht="75" hidden="1" x14ac:dyDescent="0.3">
      <c r="A41" s="106" t="s">
        <v>214</v>
      </c>
      <c r="B41" s="103" t="s">
        <v>223</v>
      </c>
      <c r="C41" s="104"/>
      <c r="D41" s="104"/>
      <c r="E41" s="57">
        <f t="shared" ref="E41:F43" si="3">E42</f>
        <v>0</v>
      </c>
      <c r="F41" s="57">
        <f t="shared" si="3"/>
        <v>0</v>
      </c>
    </row>
    <row r="42" spans="1:6" ht="131.25" hidden="1" x14ac:dyDescent="0.3">
      <c r="A42" s="106" t="s">
        <v>258</v>
      </c>
      <c r="B42" s="103" t="s">
        <v>223</v>
      </c>
      <c r="C42" s="104">
        <v>1600000</v>
      </c>
      <c r="D42" s="104"/>
      <c r="E42" s="57">
        <f t="shared" si="3"/>
        <v>0</v>
      </c>
      <c r="F42" s="57">
        <f t="shared" si="3"/>
        <v>0</v>
      </c>
    </row>
    <row r="43" spans="1:6" ht="37.5" hidden="1" x14ac:dyDescent="0.3">
      <c r="A43" s="106" t="s">
        <v>215</v>
      </c>
      <c r="B43" s="103" t="s">
        <v>223</v>
      </c>
      <c r="C43" s="104">
        <v>1602191</v>
      </c>
      <c r="D43" s="104"/>
      <c r="E43" s="57">
        <f t="shared" si="3"/>
        <v>0</v>
      </c>
      <c r="F43" s="57">
        <f t="shared" si="3"/>
        <v>0</v>
      </c>
    </row>
    <row r="44" spans="1:6" ht="37.5" hidden="1" x14ac:dyDescent="0.3">
      <c r="A44" s="106" t="s">
        <v>76</v>
      </c>
      <c r="B44" s="103" t="s">
        <v>223</v>
      </c>
      <c r="C44" s="104">
        <v>1602191</v>
      </c>
      <c r="D44" s="104">
        <v>200</v>
      </c>
      <c r="E44" s="57"/>
      <c r="F44" s="57"/>
    </row>
    <row r="45" spans="1:6" x14ac:dyDescent="0.3">
      <c r="A45" s="106" t="s">
        <v>216</v>
      </c>
      <c r="B45" s="103" t="s">
        <v>224</v>
      </c>
      <c r="C45" s="104"/>
      <c r="D45" s="104"/>
      <c r="E45" s="57">
        <f>E46</f>
        <v>344.2</v>
      </c>
      <c r="F45" s="57">
        <f>F46</f>
        <v>344.2</v>
      </c>
    </row>
    <row r="46" spans="1:6" ht="93.75" x14ac:dyDescent="0.3">
      <c r="A46" s="106" t="s">
        <v>281</v>
      </c>
      <c r="B46" s="103" t="s">
        <v>224</v>
      </c>
      <c r="C46" s="102">
        <v>2100000000</v>
      </c>
      <c r="D46" s="104"/>
      <c r="E46" s="57">
        <f>E47</f>
        <v>344.2</v>
      </c>
      <c r="F46" s="57">
        <f>F47</f>
        <v>344.2</v>
      </c>
    </row>
    <row r="47" spans="1:6" ht="37.5" x14ac:dyDescent="0.3">
      <c r="A47" s="106" t="s">
        <v>217</v>
      </c>
      <c r="B47" s="103" t="s">
        <v>224</v>
      </c>
      <c r="C47" s="104">
        <v>2100003150</v>
      </c>
      <c r="D47" s="104"/>
      <c r="E47" s="57">
        <f>E48+E49</f>
        <v>344.2</v>
      </c>
      <c r="F47" s="57">
        <f>F48+F49</f>
        <v>344.2</v>
      </c>
    </row>
    <row r="48" spans="1:6" ht="96.75" customHeight="1" x14ac:dyDescent="0.3">
      <c r="A48" s="106" t="s">
        <v>75</v>
      </c>
      <c r="B48" s="103" t="s">
        <v>224</v>
      </c>
      <c r="C48" s="104">
        <v>2100003150</v>
      </c>
      <c r="D48" s="104">
        <v>100</v>
      </c>
      <c r="E48" s="57">
        <v>218.1</v>
      </c>
      <c r="F48" s="57">
        <v>218.1</v>
      </c>
    </row>
    <row r="49" spans="1:6" ht="37.5" x14ac:dyDescent="0.3">
      <c r="A49" s="106" t="s">
        <v>76</v>
      </c>
      <c r="B49" s="103" t="s">
        <v>224</v>
      </c>
      <c r="C49" s="104">
        <v>2100003150</v>
      </c>
      <c r="D49" s="104">
        <v>200</v>
      </c>
      <c r="E49" s="57">
        <v>126.1</v>
      </c>
      <c r="F49" s="57">
        <v>126.1</v>
      </c>
    </row>
    <row r="50" spans="1:6" x14ac:dyDescent="0.3">
      <c r="A50" s="105" t="s">
        <v>84</v>
      </c>
      <c r="B50" s="101" t="s">
        <v>85</v>
      </c>
      <c r="C50" s="102"/>
      <c r="D50" s="102"/>
      <c r="E50" s="64">
        <f>E51</f>
        <v>110</v>
      </c>
      <c r="F50" s="64">
        <f>F51</f>
        <v>110</v>
      </c>
    </row>
    <row r="51" spans="1:6" x14ac:dyDescent="0.3">
      <c r="A51" s="106" t="s">
        <v>218</v>
      </c>
      <c r="B51" s="103" t="s">
        <v>86</v>
      </c>
      <c r="C51" s="104"/>
      <c r="D51" s="104"/>
      <c r="E51" s="57">
        <f>E52</f>
        <v>110</v>
      </c>
      <c r="F51" s="57">
        <f>F52</f>
        <v>110</v>
      </c>
    </row>
    <row r="52" spans="1:6" ht="79.5" customHeight="1" x14ac:dyDescent="0.3">
      <c r="A52" s="106" t="s">
        <v>282</v>
      </c>
      <c r="B52" s="103" t="s">
        <v>86</v>
      </c>
      <c r="C52" s="102">
        <v>2100000000</v>
      </c>
      <c r="D52" s="104"/>
      <c r="E52" s="57">
        <f>E53+E55</f>
        <v>110</v>
      </c>
      <c r="F52" s="57">
        <f>F53+F55</f>
        <v>110</v>
      </c>
    </row>
    <row r="53" spans="1:6" x14ac:dyDescent="0.3">
      <c r="A53" s="106" t="s">
        <v>218</v>
      </c>
      <c r="B53" s="103" t="s">
        <v>86</v>
      </c>
      <c r="C53" s="104">
        <v>2100003150</v>
      </c>
      <c r="D53" s="104"/>
      <c r="E53" s="57">
        <f>E54</f>
        <v>110</v>
      </c>
      <c r="F53" s="57">
        <f>F54</f>
        <v>110</v>
      </c>
    </row>
    <row r="54" spans="1:6" ht="37.5" x14ac:dyDescent="0.3">
      <c r="A54" s="106" t="s">
        <v>76</v>
      </c>
      <c r="B54" s="103" t="s">
        <v>86</v>
      </c>
      <c r="C54" s="104">
        <v>2100003150</v>
      </c>
      <c r="D54" s="104">
        <v>200</v>
      </c>
      <c r="E54" s="57">
        <v>110</v>
      </c>
      <c r="F54" s="57">
        <v>110</v>
      </c>
    </row>
    <row r="55" spans="1:6" ht="93.75" hidden="1" x14ac:dyDescent="0.3">
      <c r="A55" s="106" t="s">
        <v>225</v>
      </c>
      <c r="B55" s="103" t="s">
        <v>86</v>
      </c>
      <c r="C55" s="104">
        <v>21000074040</v>
      </c>
      <c r="D55" s="104"/>
      <c r="E55" s="57"/>
      <c r="F55" s="57"/>
    </row>
    <row r="56" spans="1:6" ht="37.5" hidden="1" x14ac:dyDescent="0.3">
      <c r="A56" s="106" t="s">
        <v>76</v>
      </c>
      <c r="B56" s="103" t="s">
        <v>86</v>
      </c>
      <c r="C56" s="104">
        <v>21000074040</v>
      </c>
      <c r="D56" s="104">
        <v>200</v>
      </c>
      <c r="E56" s="57"/>
      <c r="F56" s="57"/>
    </row>
    <row r="57" spans="1:6" ht="37.5" x14ac:dyDescent="0.3">
      <c r="A57" s="105" t="s">
        <v>87</v>
      </c>
      <c r="B57" s="101" t="s">
        <v>88</v>
      </c>
      <c r="C57" s="102"/>
      <c r="D57" s="102"/>
      <c r="E57" s="64">
        <f>E58</f>
        <v>930.1</v>
      </c>
      <c r="F57" s="64">
        <f>F58</f>
        <v>855.5</v>
      </c>
    </row>
    <row r="58" spans="1:6" ht="96" customHeight="1" x14ac:dyDescent="0.3">
      <c r="A58" s="106" t="s">
        <v>257</v>
      </c>
      <c r="B58" s="103" t="s">
        <v>88</v>
      </c>
      <c r="C58" s="102">
        <v>2000000000</v>
      </c>
      <c r="D58" s="104"/>
      <c r="E58" s="64">
        <f>E62+E66+E78</f>
        <v>930.1</v>
      </c>
      <c r="F58" s="64">
        <f>F62+F66+F78</f>
        <v>855.5</v>
      </c>
    </row>
    <row r="59" spans="1:6" hidden="1" x14ac:dyDescent="0.3">
      <c r="A59" s="106" t="s">
        <v>89</v>
      </c>
      <c r="B59" s="103" t="s">
        <v>90</v>
      </c>
      <c r="C59" s="104">
        <v>2000003610</v>
      </c>
      <c r="D59" s="104"/>
      <c r="E59" s="57">
        <f t="shared" ref="E59:F60" si="4">E60</f>
        <v>0</v>
      </c>
      <c r="F59" s="57">
        <f t="shared" si="4"/>
        <v>0</v>
      </c>
    </row>
    <row r="60" spans="1:6" ht="37.5" hidden="1" x14ac:dyDescent="0.3">
      <c r="A60" s="106" t="s">
        <v>219</v>
      </c>
      <c r="B60" s="103" t="s">
        <v>90</v>
      </c>
      <c r="C60" s="104">
        <v>2000003610</v>
      </c>
      <c r="D60" s="104"/>
      <c r="E60" s="57">
        <f t="shared" si="4"/>
        <v>0</v>
      </c>
      <c r="F60" s="57">
        <f t="shared" si="4"/>
        <v>0</v>
      </c>
    </row>
    <row r="61" spans="1:6" ht="37.5" hidden="1" x14ac:dyDescent="0.3">
      <c r="A61" s="106" t="s">
        <v>76</v>
      </c>
      <c r="B61" s="103" t="s">
        <v>90</v>
      </c>
      <c r="C61" s="104">
        <v>2000003610</v>
      </c>
      <c r="D61" s="104">
        <v>200</v>
      </c>
      <c r="E61" s="57"/>
      <c r="F61" s="57"/>
    </row>
    <row r="62" spans="1:6" x14ac:dyDescent="0.3">
      <c r="A62" s="106" t="s">
        <v>91</v>
      </c>
      <c r="B62" s="103" t="s">
        <v>92</v>
      </c>
      <c r="C62" s="104">
        <v>2000003560</v>
      </c>
      <c r="D62" s="104"/>
      <c r="E62" s="57">
        <f>E63</f>
        <v>16</v>
      </c>
      <c r="F62" s="57">
        <f>F63</f>
        <v>16</v>
      </c>
    </row>
    <row r="63" spans="1:6" x14ac:dyDescent="0.3">
      <c r="A63" s="106" t="s">
        <v>107</v>
      </c>
      <c r="B63" s="103" t="s">
        <v>92</v>
      </c>
      <c r="C63" s="104">
        <v>2000003560</v>
      </c>
      <c r="D63" s="104"/>
      <c r="E63" s="57">
        <f>E64+E65</f>
        <v>16</v>
      </c>
      <c r="F63" s="57">
        <f>F64+F65</f>
        <v>16</v>
      </c>
    </row>
    <row r="64" spans="1:6" ht="37.5" x14ac:dyDescent="0.3">
      <c r="A64" s="106" t="s">
        <v>76</v>
      </c>
      <c r="B64" s="103" t="s">
        <v>92</v>
      </c>
      <c r="C64" s="104">
        <v>2000003560</v>
      </c>
      <c r="D64" s="104">
        <v>200</v>
      </c>
      <c r="E64" s="57">
        <v>16</v>
      </c>
      <c r="F64" s="57">
        <v>16</v>
      </c>
    </row>
    <row r="65" spans="1:6" ht="0.75" customHeight="1" x14ac:dyDescent="0.3">
      <c r="A65" s="106" t="s">
        <v>77</v>
      </c>
      <c r="B65" s="103" t="s">
        <v>92</v>
      </c>
      <c r="C65" s="104">
        <v>2000003560</v>
      </c>
      <c r="D65" s="104">
        <v>800</v>
      </c>
      <c r="E65" s="57"/>
      <c r="F65" s="57"/>
    </row>
    <row r="66" spans="1:6" x14ac:dyDescent="0.3">
      <c r="A66" s="106" t="s">
        <v>93</v>
      </c>
      <c r="B66" s="103" t="s">
        <v>94</v>
      </c>
      <c r="C66" s="104"/>
      <c r="D66" s="104"/>
      <c r="E66" s="57">
        <f>E67+E70</f>
        <v>414.1</v>
      </c>
      <c r="F66" s="57">
        <f>F67+F70</f>
        <v>339.5</v>
      </c>
    </row>
    <row r="67" spans="1:6" ht="93.75" hidden="1" x14ac:dyDescent="0.3">
      <c r="A67" s="106" t="s">
        <v>225</v>
      </c>
      <c r="B67" s="103" t="s">
        <v>94</v>
      </c>
      <c r="C67" s="104">
        <v>2000074040</v>
      </c>
      <c r="D67" s="104"/>
      <c r="E67" s="57"/>
      <c r="F67" s="57"/>
    </row>
    <row r="68" spans="1:6" ht="37.5" hidden="1" x14ac:dyDescent="0.3">
      <c r="A68" s="106" t="s">
        <v>76</v>
      </c>
      <c r="B68" s="103" t="s">
        <v>94</v>
      </c>
      <c r="C68" s="104">
        <v>2000074040</v>
      </c>
      <c r="D68" s="104">
        <v>200</v>
      </c>
      <c r="E68" s="57"/>
      <c r="F68" s="57"/>
    </row>
    <row r="69" spans="1:6" hidden="1" x14ac:dyDescent="0.3">
      <c r="A69" s="106"/>
      <c r="B69" s="103"/>
      <c r="C69" s="104"/>
      <c r="D69" s="104"/>
      <c r="E69" s="57"/>
      <c r="F69" s="57"/>
    </row>
    <row r="70" spans="1:6" ht="37.5" x14ac:dyDescent="0.3">
      <c r="A70" s="106" t="s">
        <v>95</v>
      </c>
      <c r="B70" s="103" t="s">
        <v>94</v>
      </c>
      <c r="C70" s="104">
        <v>2000006050</v>
      </c>
      <c r="D70" s="104"/>
      <c r="E70" s="57">
        <f>E71+E72</f>
        <v>414.1</v>
      </c>
      <c r="F70" s="57">
        <f>F71+F72</f>
        <v>339.5</v>
      </c>
    </row>
    <row r="71" spans="1:6" ht="98.25" customHeight="1" x14ac:dyDescent="0.3">
      <c r="A71" s="106" t="s">
        <v>75</v>
      </c>
      <c r="B71" s="103" t="s">
        <v>94</v>
      </c>
      <c r="C71" s="104">
        <v>2000006050</v>
      </c>
      <c r="D71" s="104">
        <v>100</v>
      </c>
      <c r="E71" s="57">
        <v>155.4</v>
      </c>
      <c r="F71" s="57">
        <v>155.4</v>
      </c>
    </row>
    <row r="72" spans="1:6" ht="36" customHeight="1" x14ac:dyDescent="0.3">
      <c r="A72" s="106" t="s">
        <v>76</v>
      </c>
      <c r="B72" s="103" t="s">
        <v>94</v>
      </c>
      <c r="C72" s="104">
        <v>2000006050</v>
      </c>
      <c r="D72" s="104">
        <v>200</v>
      </c>
      <c r="E72" s="57">
        <v>258.7</v>
      </c>
      <c r="F72" s="57">
        <v>184.1</v>
      </c>
    </row>
    <row r="73" spans="1:6" ht="93" hidden="1" customHeight="1" x14ac:dyDescent="0.3">
      <c r="A73" s="15" t="s">
        <v>96</v>
      </c>
      <c r="B73" s="13" t="s">
        <v>97</v>
      </c>
      <c r="C73" s="102"/>
      <c r="D73" s="102"/>
      <c r="E73" s="64">
        <f t="shared" ref="E73:F76" si="5">E74</f>
        <v>0</v>
      </c>
      <c r="F73" s="64">
        <f t="shared" si="5"/>
        <v>0</v>
      </c>
    </row>
    <row r="74" spans="1:6" ht="37.5" hidden="1" x14ac:dyDescent="0.3">
      <c r="A74" s="43" t="s">
        <v>231</v>
      </c>
      <c r="B74" s="14" t="s">
        <v>98</v>
      </c>
      <c r="C74" s="104"/>
      <c r="D74" s="104"/>
      <c r="E74" s="57">
        <f t="shared" si="5"/>
        <v>0</v>
      </c>
      <c r="F74" s="57">
        <f t="shared" si="5"/>
        <v>0</v>
      </c>
    </row>
    <row r="75" spans="1:6" ht="112.5" hidden="1" x14ac:dyDescent="0.3">
      <c r="A75" s="43" t="s">
        <v>259</v>
      </c>
      <c r="B75" s="14" t="s">
        <v>98</v>
      </c>
      <c r="C75" s="13" t="s">
        <v>240</v>
      </c>
      <c r="D75" s="14"/>
      <c r="E75" s="57">
        <f t="shared" si="5"/>
        <v>0</v>
      </c>
      <c r="F75" s="57">
        <f t="shared" si="5"/>
        <v>0</v>
      </c>
    </row>
    <row r="76" spans="1:6" ht="37.5" hidden="1" x14ac:dyDescent="0.3">
      <c r="A76" s="43" t="s">
        <v>99</v>
      </c>
      <c r="B76" s="14" t="s">
        <v>98</v>
      </c>
      <c r="C76" s="14" t="s">
        <v>239</v>
      </c>
      <c r="D76" s="14"/>
      <c r="E76" s="57">
        <f t="shared" si="5"/>
        <v>0</v>
      </c>
      <c r="F76" s="57">
        <f t="shared" si="5"/>
        <v>0</v>
      </c>
    </row>
    <row r="77" spans="1:6" hidden="1" x14ac:dyDescent="0.3">
      <c r="A77" s="43" t="s">
        <v>100</v>
      </c>
      <c r="B77" s="14" t="s">
        <v>98</v>
      </c>
      <c r="C77" s="14" t="s">
        <v>239</v>
      </c>
      <c r="D77" s="14" t="s">
        <v>101</v>
      </c>
      <c r="E77" s="57"/>
      <c r="F77" s="57"/>
    </row>
    <row r="78" spans="1:6" s="48" customFormat="1" ht="38.25" customHeight="1" x14ac:dyDescent="0.3">
      <c r="A78" s="127" t="s">
        <v>263</v>
      </c>
      <c r="B78" s="103" t="s">
        <v>262</v>
      </c>
      <c r="C78" s="104">
        <v>2000074040</v>
      </c>
      <c r="D78" s="104"/>
      <c r="E78" s="57">
        <f>E79</f>
        <v>500</v>
      </c>
      <c r="F78" s="57">
        <f>F79</f>
        <v>500</v>
      </c>
    </row>
    <row r="79" spans="1:6" s="48" customFormat="1" ht="37.5" x14ac:dyDescent="0.3">
      <c r="A79" s="106" t="s">
        <v>76</v>
      </c>
      <c r="B79" s="103" t="s">
        <v>262</v>
      </c>
      <c r="C79" s="104">
        <v>2000074040</v>
      </c>
      <c r="D79" s="104">
        <v>200</v>
      </c>
      <c r="E79" s="57">
        <v>500</v>
      </c>
      <c r="F79" s="57">
        <v>500</v>
      </c>
    </row>
    <row r="80" spans="1:6" s="63" customFormat="1" x14ac:dyDescent="0.3">
      <c r="A80" s="15" t="s">
        <v>103</v>
      </c>
      <c r="B80" s="58">
        <v>9999</v>
      </c>
      <c r="C80" s="58">
        <v>999999999</v>
      </c>
      <c r="D80" s="58"/>
      <c r="E80" s="113">
        <f>E81</f>
        <v>74.5</v>
      </c>
      <c r="F80" s="113">
        <f>F81</f>
        <v>149.1</v>
      </c>
    </row>
    <row r="81" spans="1:6" s="59" customFormat="1" x14ac:dyDescent="0.3">
      <c r="A81" s="43" t="s">
        <v>104</v>
      </c>
      <c r="B81" s="60">
        <v>9999</v>
      </c>
      <c r="C81" s="60">
        <v>999999999</v>
      </c>
      <c r="D81" s="60">
        <v>999</v>
      </c>
      <c r="E81" s="114">
        <v>74.5</v>
      </c>
      <c r="F81" s="114">
        <v>149.1</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27559055118110237" bottom="0.19685039370078741" header="0.27559055118110237" footer="0.51181102362204722"/>
  <pageSetup paperSize="9" scale="80"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opLeftCell="A62" zoomScale="80" zoomScaleNormal="80" workbookViewId="0">
      <selection activeCell="F9" sqref="F9"/>
    </sheetView>
  </sheetViews>
  <sheetFormatPr defaultRowHeight="15.75" x14ac:dyDescent="0.25"/>
  <cols>
    <col min="1" max="1" width="55.7109375" style="12" customWidth="1"/>
    <col min="2" max="2" width="18.28515625" style="9" customWidth="1"/>
    <col min="3" max="3" width="8.28515625" style="9" customWidth="1"/>
    <col min="4" max="4" width="13.28515625" style="9" customWidth="1"/>
    <col min="5" max="252" width="9.140625" style="9"/>
    <col min="253" max="253" width="55.7109375" style="9" customWidth="1"/>
    <col min="254" max="254" width="12" style="9" customWidth="1"/>
    <col min="255" max="255" width="8.28515625" style="9" customWidth="1"/>
    <col min="256" max="256" width="11.7109375" style="9" customWidth="1"/>
    <col min="257" max="257" width="9.5703125" style="9" bestFit="1" customWidth="1"/>
    <col min="258" max="508" width="9.140625" style="9"/>
    <col min="509" max="509" width="55.7109375" style="9" customWidth="1"/>
    <col min="510" max="510" width="12" style="9" customWidth="1"/>
    <col min="511" max="511" width="8.28515625" style="9" customWidth="1"/>
    <col min="512" max="512" width="11.7109375" style="9" customWidth="1"/>
    <col min="513" max="513" width="9.5703125" style="9" bestFit="1" customWidth="1"/>
    <col min="514" max="764" width="9.140625" style="9"/>
    <col min="765" max="765" width="55.7109375" style="9" customWidth="1"/>
    <col min="766" max="766" width="12" style="9" customWidth="1"/>
    <col min="767" max="767" width="8.28515625" style="9" customWidth="1"/>
    <col min="768" max="768" width="11.7109375" style="9" customWidth="1"/>
    <col min="769" max="769" width="9.5703125" style="9" bestFit="1" customWidth="1"/>
    <col min="770" max="1020" width="9.140625" style="9"/>
    <col min="1021" max="1021" width="55.7109375" style="9" customWidth="1"/>
    <col min="1022" max="1022" width="12" style="9" customWidth="1"/>
    <col min="1023" max="1023" width="8.28515625" style="9" customWidth="1"/>
    <col min="1024" max="1024" width="11.7109375" style="9" customWidth="1"/>
    <col min="1025" max="1025" width="9.5703125" style="9" bestFit="1" customWidth="1"/>
    <col min="1026" max="1276" width="9.140625" style="9"/>
    <col min="1277" max="1277" width="55.7109375" style="9" customWidth="1"/>
    <col min="1278" max="1278" width="12" style="9" customWidth="1"/>
    <col min="1279" max="1279" width="8.28515625" style="9" customWidth="1"/>
    <col min="1280" max="1280" width="11.7109375" style="9" customWidth="1"/>
    <col min="1281" max="1281" width="9.5703125" style="9" bestFit="1" customWidth="1"/>
    <col min="1282" max="1532" width="9.140625" style="9"/>
    <col min="1533" max="1533" width="55.7109375" style="9" customWidth="1"/>
    <col min="1534" max="1534" width="12" style="9" customWidth="1"/>
    <col min="1535" max="1535" width="8.28515625" style="9" customWidth="1"/>
    <col min="1536" max="1536" width="11.7109375" style="9" customWidth="1"/>
    <col min="1537" max="1537" width="9.5703125" style="9" bestFit="1" customWidth="1"/>
    <col min="1538" max="1788" width="9.140625" style="9"/>
    <col min="1789" max="1789" width="55.7109375" style="9" customWidth="1"/>
    <col min="1790" max="1790" width="12" style="9" customWidth="1"/>
    <col min="1791" max="1791" width="8.28515625" style="9" customWidth="1"/>
    <col min="1792" max="1792" width="11.7109375" style="9" customWidth="1"/>
    <col min="1793" max="1793" width="9.5703125" style="9" bestFit="1" customWidth="1"/>
    <col min="1794" max="2044" width="9.140625" style="9"/>
    <col min="2045" max="2045" width="55.7109375" style="9" customWidth="1"/>
    <col min="2046" max="2046" width="12" style="9" customWidth="1"/>
    <col min="2047" max="2047" width="8.28515625" style="9" customWidth="1"/>
    <col min="2048" max="2048" width="11.7109375" style="9" customWidth="1"/>
    <col min="2049" max="2049" width="9.5703125" style="9" bestFit="1" customWidth="1"/>
    <col min="2050" max="2300" width="9.140625" style="9"/>
    <col min="2301" max="2301" width="55.7109375" style="9" customWidth="1"/>
    <col min="2302" max="2302" width="12" style="9" customWidth="1"/>
    <col min="2303" max="2303" width="8.28515625" style="9" customWidth="1"/>
    <col min="2304" max="2304" width="11.7109375" style="9" customWidth="1"/>
    <col min="2305" max="2305" width="9.5703125" style="9" bestFit="1" customWidth="1"/>
    <col min="2306" max="2556" width="9.140625" style="9"/>
    <col min="2557" max="2557" width="55.7109375" style="9" customWidth="1"/>
    <col min="2558" max="2558" width="12" style="9" customWidth="1"/>
    <col min="2559" max="2559" width="8.28515625" style="9" customWidth="1"/>
    <col min="2560" max="2560" width="11.7109375" style="9" customWidth="1"/>
    <col min="2561" max="2561" width="9.5703125" style="9" bestFit="1" customWidth="1"/>
    <col min="2562" max="2812" width="9.140625" style="9"/>
    <col min="2813" max="2813" width="55.7109375" style="9" customWidth="1"/>
    <col min="2814" max="2814" width="12" style="9" customWidth="1"/>
    <col min="2815" max="2815" width="8.28515625" style="9" customWidth="1"/>
    <col min="2816" max="2816" width="11.7109375" style="9" customWidth="1"/>
    <col min="2817" max="2817" width="9.5703125" style="9" bestFit="1" customWidth="1"/>
    <col min="2818" max="3068" width="9.140625" style="9"/>
    <col min="3069" max="3069" width="55.7109375" style="9" customWidth="1"/>
    <col min="3070" max="3070" width="12" style="9" customWidth="1"/>
    <col min="3071" max="3071" width="8.28515625" style="9" customWidth="1"/>
    <col min="3072" max="3072" width="11.7109375" style="9" customWidth="1"/>
    <col min="3073" max="3073" width="9.5703125" style="9" bestFit="1" customWidth="1"/>
    <col min="3074" max="3324" width="9.140625" style="9"/>
    <col min="3325" max="3325" width="55.7109375" style="9" customWidth="1"/>
    <col min="3326" max="3326" width="12" style="9" customWidth="1"/>
    <col min="3327" max="3327" width="8.28515625" style="9" customWidth="1"/>
    <col min="3328" max="3328" width="11.7109375" style="9" customWidth="1"/>
    <col min="3329" max="3329" width="9.5703125" style="9" bestFit="1" customWidth="1"/>
    <col min="3330" max="3580" width="9.140625" style="9"/>
    <col min="3581" max="3581" width="55.7109375" style="9" customWidth="1"/>
    <col min="3582" max="3582" width="12" style="9" customWidth="1"/>
    <col min="3583" max="3583" width="8.28515625" style="9" customWidth="1"/>
    <col min="3584" max="3584" width="11.7109375" style="9" customWidth="1"/>
    <col min="3585" max="3585" width="9.5703125" style="9" bestFit="1" customWidth="1"/>
    <col min="3586" max="3836" width="9.140625" style="9"/>
    <col min="3837" max="3837" width="55.7109375" style="9" customWidth="1"/>
    <col min="3838" max="3838" width="12" style="9" customWidth="1"/>
    <col min="3839" max="3839" width="8.28515625" style="9" customWidth="1"/>
    <col min="3840" max="3840" width="11.7109375" style="9" customWidth="1"/>
    <col min="3841" max="3841" width="9.5703125" style="9" bestFit="1" customWidth="1"/>
    <col min="3842" max="4092" width="9.140625" style="9"/>
    <col min="4093" max="4093" width="55.7109375" style="9" customWidth="1"/>
    <col min="4094" max="4094" width="12" style="9" customWidth="1"/>
    <col min="4095" max="4095" width="8.28515625" style="9" customWidth="1"/>
    <col min="4096" max="4096" width="11.7109375" style="9" customWidth="1"/>
    <col min="4097" max="4097" width="9.5703125" style="9" bestFit="1" customWidth="1"/>
    <col min="4098" max="4348" width="9.140625" style="9"/>
    <col min="4349" max="4349" width="55.7109375" style="9" customWidth="1"/>
    <col min="4350" max="4350" width="12" style="9" customWidth="1"/>
    <col min="4351" max="4351" width="8.28515625" style="9" customWidth="1"/>
    <col min="4352" max="4352" width="11.7109375" style="9" customWidth="1"/>
    <col min="4353" max="4353" width="9.5703125" style="9" bestFit="1" customWidth="1"/>
    <col min="4354" max="4604" width="9.140625" style="9"/>
    <col min="4605" max="4605" width="55.7109375" style="9" customWidth="1"/>
    <col min="4606" max="4606" width="12" style="9" customWidth="1"/>
    <col min="4607" max="4607" width="8.28515625" style="9" customWidth="1"/>
    <col min="4608" max="4608" width="11.7109375" style="9" customWidth="1"/>
    <col min="4609" max="4609" width="9.5703125" style="9" bestFit="1" customWidth="1"/>
    <col min="4610" max="4860" width="9.140625" style="9"/>
    <col min="4861" max="4861" width="55.7109375" style="9" customWidth="1"/>
    <col min="4862" max="4862" width="12" style="9" customWidth="1"/>
    <col min="4863" max="4863" width="8.28515625" style="9" customWidth="1"/>
    <col min="4864" max="4864" width="11.7109375" style="9" customWidth="1"/>
    <col min="4865" max="4865" width="9.5703125" style="9" bestFit="1" customWidth="1"/>
    <col min="4866" max="5116" width="9.140625" style="9"/>
    <col min="5117" max="5117" width="55.7109375" style="9" customWidth="1"/>
    <col min="5118" max="5118" width="12" style="9" customWidth="1"/>
    <col min="5119" max="5119" width="8.28515625" style="9" customWidth="1"/>
    <col min="5120" max="5120" width="11.7109375" style="9" customWidth="1"/>
    <col min="5121" max="5121" width="9.5703125" style="9" bestFit="1" customWidth="1"/>
    <col min="5122" max="5372" width="9.140625" style="9"/>
    <col min="5373" max="5373" width="55.7109375" style="9" customWidth="1"/>
    <col min="5374" max="5374" width="12" style="9" customWidth="1"/>
    <col min="5375" max="5375" width="8.28515625" style="9" customWidth="1"/>
    <col min="5376" max="5376" width="11.7109375" style="9" customWidth="1"/>
    <col min="5377" max="5377" width="9.5703125" style="9" bestFit="1" customWidth="1"/>
    <col min="5378" max="5628" width="9.140625" style="9"/>
    <col min="5629" max="5629" width="55.7109375" style="9" customWidth="1"/>
    <col min="5630" max="5630" width="12" style="9" customWidth="1"/>
    <col min="5631" max="5631" width="8.28515625" style="9" customWidth="1"/>
    <col min="5632" max="5632" width="11.7109375" style="9" customWidth="1"/>
    <col min="5633" max="5633" width="9.5703125" style="9" bestFit="1" customWidth="1"/>
    <col min="5634" max="5884" width="9.140625" style="9"/>
    <col min="5885" max="5885" width="55.7109375" style="9" customWidth="1"/>
    <col min="5886" max="5886" width="12" style="9" customWidth="1"/>
    <col min="5887" max="5887" width="8.28515625" style="9" customWidth="1"/>
    <col min="5888" max="5888" width="11.7109375" style="9" customWidth="1"/>
    <col min="5889" max="5889" width="9.5703125" style="9" bestFit="1" customWidth="1"/>
    <col min="5890" max="6140" width="9.140625" style="9"/>
    <col min="6141" max="6141" width="55.7109375" style="9" customWidth="1"/>
    <col min="6142" max="6142" width="12" style="9" customWidth="1"/>
    <col min="6143" max="6143" width="8.28515625" style="9" customWidth="1"/>
    <col min="6144" max="6144" width="11.7109375" style="9" customWidth="1"/>
    <col min="6145" max="6145" width="9.5703125" style="9" bestFit="1" customWidth="1"/>
    <col min="6146" max="6396" width="9.140625" style="9"/>
    <col min="6397" max="6397" width="55.7109375" style="9" customWidth="1"/>
    <col min="6398" max="6398" width="12" style="9" customWidth="1"/>
    <col min="6399" max="6399" width="8.28515625" style="9" customWidth="1"/>
    <col min="6400" max="6400" width="11.7109375" style="9" customWidth="1"/>
    <col min="6401" max="6401" width="9.5703125" style="9" bestFit="1" customWidth="1"/>
    <col min="6402" max="6652" width="9.140625" style="9"/>
    <col min="6653" max="6653" width="55.7109375" style="9" customWidth="1"/>
    <col min="6654" max="6654" width="12" style="9" customWidth="1"/>
    <col min="6655" max="6655" width="8.28515625" style="9" customWidth="1"/>
    <col min="6656" max="6656" width="11.7109375" style="9" customWidth="1"/>
    <col min="6657" max="6657" width="9.5703125" style="9" bestFit="1" customWidth="1"/>
    <col min="6658" max="6908" width="9.140625" style="9"/>
    <col min="6909" max="6909" width="55.7109375" style="9" customWidth="1"/>
    <col min="6910" max="6910" width="12" style="9" customWidth="1"/>
    <col min="6911" max="6911" width="8.28515625" style="9" customWidth="1"/>
    <col min="6912" max="6912" width="11.7109375" style="9" customWidth="1"/>
    <col min="6913" max="6913" width="9.5703125" style="9" bestFit="1" customWidth="1"/>
    <col min="6914" max="7164" width="9.140625" style="9"/>
    <col min="7165" max="7165" width="55.7109375" style="9" customWidth="1"/>
    <col min="7166" max="7166" width="12" style="9" customWidth="1"/>
    <col min="7167" max="7167" width="8.28515625" style="9" customWidth="1"/>
    <col min="7168" max="7168" width="11.7109375" style="9" customWidth="1"/>
    <col min="7169" max="7169" width="9.5703125" style="9" bestFit="1" customWidth="1"/>
    <col min="7170" max="7420" width="9.140625" style="9"/>
    <col min="7421" max="7421" width="55.7109375" style="9" customWidth="1"/>
    <col min="7422" max="7422" width="12" style="9" customWidth="1"/>
    <col min="7423" max="7423" width="8.28515625" style="9" customWidth="1"/>
    <col min="7424" max="7424" width="11.7109375" style="9" customWidth="1"/>
    <col min="7425" max="7425" width="9.5703125" style="9" bestFit="1" customWidth="1"/>
    <col min="7426" max="7676" width="9.140625" style="9"/>
    <col min="7677" max="7677" width="55.7109375" style="9" customWidth="1"/>
    <col min="7678" max="7678" width="12" style="9" customWidth="1"/>
    <col min="7679" max="7679" width="8.28515625" style="9" customWidth="1"/>
    <col min="7680" max="7680" width="11.7109375" style="9" customWidth="1"/>
    <col min="7681" max="7681" width="9.5703125" style="9" bestFit="1" customWidth="1"/>
    <col min="7682" max="7932" width="9.140625" style="9"/>
    <col min="7933" max="7933" width="55.7109375" style="9" customWidth="1"/>
    <col min="7934" max="7934" width="12" style="9" customWidth="1"/>
    <col min="7935" max="7935" width="8.28515625" style="9" customWidth="1"/>
    <col min="7936" max="7936" width="11.7109375" style="9" customWidth="1"/>
    <col min="7937" max="7937" width="9.5703125" style="9" bestFit="1" customWidth="1"/>
    <col min="7938" max="8188" width="9.140625" style="9"/>
    <col min="8189" max="8189" width="55.7109375" style="9" customWidth="1"/>
    <col min="8190" max="8190" width="12" style="9" customWidth="1"/>
    <col min="8191" max="8191" width="8.28515625" style="9" customWidth="1"/>
    <col min="8192" max="8192" width="11.7109375" style="9" customWidth="1"/>
    <col min="8193" max="8193" width="9.5703125" style="9" bestFit="1" customWidth="1"/>
    <col min="8194" max="8444" width="9.140625" style="9"/>
    <col min="8445" max="8445" width="55.7109375" style="9" customWidth="1"/>
    <col min="8446" max="8446" width="12" style="9" customWidth="1"/>
    <col min="8447" max="8447" width="8.28515625" style="9" customWidth="1"/>
    <col min="8448" max="8448" width="11.7109375" style="9" customWidth="1"/>
    <col min="8449" max="8449" width="9.5703125" style="9" bestFit="1" customWidth="1"/>
    <col min="8450" max="8700" width="9.140625" style="9"/>
    <col min="8701" max="8701" width="55.7109375" style="9" customWidth="1"/>
    <col min="8702" max="8702" width="12" style="9" customWidth="1"/>
    <col min="8703" max="8703" width="8.28515625" style="9" customWidth="1"/>
    <col min="8704" max="8704" width="11.7109375" style="9" customWidth="1"/>
    <col min="8705" max="8705" width="9.5703125" style="9" bestFit="1" customWidth="1"/>
    <col min="8706" max="8956" width="9.140625" style="9"/>
    <col min="8957" max="8957" width="55.7109375" style="9" customWidth="1"/>
    <col min="8958" max="8958" width="12" style="9" customWidth="1"/>
    <col min="8959" max="8959" width="8.28515625" style="9" customWidth="1"/>
    <col min="8960" max="8960" width="11.7109375" style="9" customWidth="1"/>
    <col min="8961" max="8961" width="9.5703125" style="9" bestFit="1" customWidth="1"/>
    <col min="8962" max="9212" width="9.140625" style="9"/>
    <col min="9213" max="9213" width="55.7109375" style="9" customWidth="1"/>
    <col min="9214" max="9214" width="12" style="9" customWidth="1"/>
    <col min="9215" max="9215" width="8.28515625" style="9" customWidth="1"/>
    <col min="9216" max="9216" width="11.7109375" style="9" customWidth="1"/>
    <col min="9217" max="9217" width="9.5703125" style="9" bestFit="1" customWidth="1"/>
    <col min="9218" max="9468" width="9.140625" style="9"/>
    <col min="9469" max="9469" width="55.7109375" style="9" customWidth="1"/>
    <col min="9470" max="9470" width="12" style="9" customWidth="1"/>
    <col min="9471" max="9471" width="8.28515625" style="9" customWidth="1"/>
    <col min="9472" max="9472" width="11.7109375" style="9" customWidth="1"/>
    <col min="9473" max="9473" width="9.5703125" style="9" bestFit="1" customWidth="1"/>
    <col min="9474" max="9724" width="9.140625" style="9"/>
    <col min="9725" max="9725" width="55.7109375" style="9" customWidth="1"/>
    <col min="9726" max="9726" width="12" style="9" customWidth="1"/>
    <col min="9727" max="9727" width="8.28515625" style="9" customWidth="1"/>
    <col min="9728" max="9728" width="11.7109375" style="9" customWidth="1"/>
    <col min="9729" max="9729" width="9.5703125" style="9" bestFit="1" customWidth="1"/>
    <col min="9730" max="9980" width="9.140625" style="9"/>
    <col min="9981" max="9981" width="55.7109375" style="9" customWidth="1"/>
    <col min="9982" max="9982" width="12" style="9" customWidth="1"/>
    <col min="9983" max="9983" width="8.28515625" style="9" customWidth="1"/>
    <col min="9984" max="9984" width="11.7109375" style="9" customWidth="1"/>
    <col min="9985" max="9985" width="9.5703125" style="9" bestFit="1" customWidth="1"/>
    <col min="9986" max="10236" width="9.140625" style="9"/>
    <col min="10237" max="10237" width="55.7109375" style="9" customWidth="1"/>
    <col min="10238" max="10238" width="12" style="9" customWidth="1"/>
    <col min="10239" max="10239" width="8.28515625" style="9" customWidth="1"/>
    <col min="10240" max="10240" width="11.7109375" style="9" customWidth="1"/>
    <col min="10241" max="10241" width="9.5703125" style="9" bestFit="1" customWidth="1"/>
    <col min="10242" max="10492" width="9.140625" style="9"/>
    <col min="10493" max="10493" width="55.7109375" style="9" customWidth="1"/>
    <col min="10494" max="10494" width="12" style="9" customWidth="1"/>
    <col min="10495" max="10495" width="8.28515625" style="9" customWidth="1"/>
    <col min="10496" max="10496" width="11.7109375" style="9" customWidth="1"/>
    <col min="10497" max="10497" width="9.5703125" style="9" bestFit="1" customWidth="1"/>
    <col min="10498" max="10748" width="9.140625" style="9"/>
    <col min="10749" max="10749" width="55.7109375" style="9" customWidth="1"/>
    <col min="10750" max="10750" width="12" style="9" customWidth="1"/>
    <col min="10751" max="10751" width="8.28515625" style="9" customWidth="1"/>
    <col min="10752" max="10752" width="11.7109375" style="9" customWidth="1"/>
    <col min="10753" max="10753" width="9.5703125" style="9" bestFit="1" customWidth="1"/>
    <col min="10754" max="11004" width="9.140625" style="9"/>
    <col min="11005" max="11005" width="55.7109375" style="9" customWidth="1"/>
    <col min="11006" max="11006" width="12" style="9" customWidth="1"/>
    <col min="11007" max="11007" width="8.28515625" style="9" customWidth="1"/>
    <col min="11008" max="11008" width="11.7109375" style="9" customWidth="1"/>
    <col min="11009" max="11009" width="9.5703125" style="9" bestFit="1" customWidth="1"/>
    <col min="11010" max="11260" width="9.140625" style="9"/>
    <col min="11261" max="11261" width="55.7109375" style="9" customWidth="1"/>
    <col min="11262" max="11262" width="12" style="9" customWidth="1"/>
    <col min="11263" max="11263" width="8.28515625" style="9" customWidth="1"/>
    <col min="11264" max="11264" width="11.7109375" style="9" customWidth="1"/>
    <col min="11265" max="11265" width="9.5703125" style="9" bestFit="1" customWidth="1"/>
    <col min="11266" max="11516" width="9.140625" style="9"/>
    <col min="11517" max="11517" width="55.7109375" style="9" customWidth="1"/>
    <col min="11518" max="11518" width="12" style="9" customWidth="1"/>
    <col min="11519" max="11519" width="8.28515625" style="9" customWidth="1"/>
    <col min="11520" max="11520" width="11.7109375" style="9" customWidth="1"/>
    <col min="11521" max="11521" width="9.5703125" style="9" bestFit="1" customWidth="1"/>
    <col min="11522" max="11772" width="9.140625" style="9"/>
    <col min="11773" max="11773" width="55.7109375" style="9" customWidth="1"/>
    <col min="11774" max="11774" width="12" style="9" customWidth="1"/>
    <col min="11775" max="11775" width="8.28515625" style="9" customWidth="1"/>
    <col min="11776" max="11776" width="11.7109375" style="9" customWidth="1"/>
    <col min="11777" max="11777" width="9.5703125" style="9" bestFit="1" customWidth="1"/>
    <col min="11778" max="12028" width="9.140625" style="9"/>
    <col min="12029" max="12029" width="55.7109375" style="9" customWidth="1"/>
    <col min="12030" max="12030" width="12" style="9" customWidth="1"/>
    <col min="12031" max="12031" width="8.28515625" style="9" customWidth="1"/>
    <col min="12032" max="12032" width="11.7109375" style="9" customWidth="1"/>
    <col min="12033" max="12033" width="9.5703125" style="9" bestFit="1" customWidth="1"/>
    <col min="12034" max="12284" width="9.140625" style="9"/>
    <col min="12285" max="12285" width="55.7109375" style="9" customWidth="1"/>
    <col min="12286" max="12286" width="12" style="9" customWidth="1"/>
    <col min="12287" max="12287" width="8.28515625" style="9" customWidth="1"/>
    <col min="12288" max="12288" width="11.7109375" style="9" customWidth="1"/>
    <col min="12289" max="12289" width="9.5703125" style="9" bestFit="1" customWidth="1"/>
    <col min="12290" max="12540" width="9.140625" style="9"/>
    <col min="12541" max="12541" width="55.7109375" style="9" customWidth="1"/>
    <col min="12542" max="12542" width="12" style="9" customWidth="1"/>
    <col min="12543" max="12543" width="8.28515625" style="9" customWidth="1"/>
    <col min="12544" max="12544" width="11.7109375" style="9" customWidth="1"/>
    <col min="12545" max="12545" width="9.5703125" style="9" bestFit="1" customWidth="1"/>
    <col min="12546" max="12796" width="9.140625" style="9"/>
    <col min="12797" max="12797" width="55.7109375" style="9" customWidth="1"/>
    <col min="12798" max="12798" width="12" style="9" customWidth="1"/>
    <col min="12799" max="12799" width="8.28515625" style="9" customWidth="1"/>
    <col min="12800" max="12800" width="11.7109375" style="9" customWidth="1"/>
    <col min="12801" max="12801" width="9.5703125" style="9" bestFit="1" customWidth="1"/>
    <col min="12802" max="13052" width="9.140625" style="9"/>
    <col min="13053" max="13053" width="55.7109375" style="9" customWidth="1"/>
    <col min="13054" max="13054" width="12" style="9" customWidth="1"/>
    <col min="13055" max="13055" width="8.28515625" style="9" customWidth="1"/>
    <col min="13056" max="13056" width="11.7109375" style="9" customWidth="1"/>
    <col min="13057" max="13057" width="9.5703125" style="9" bestFit="1" customWidth="1"/>
    <col min="13058" max="13308" width="9.140625" style="9"/>
    <col min="13309" max="13309" width="55.7109375" style="9" customWidth="1"/>
    <col min="13310" max="13310" width="12" style="9" customWidth="1"/>
    <col min="13311" max="13311" width="8.28515625" style="9" customWidth="1"/>
    <col min="13312" max="13312" width="11.7109375" style="9" customWidth="1"/>
    <col min="13313" max="13313" width="9.5703125" style="9" bestFit="1" customWidth="1"/>
    <col min="13314" max="13564" width="9.140625" style="9"/>
    <col min="13565" max="13565" width="55.7109375" style="9" customWidth="1"/>
    <col min="13566" max="13566" width="12" style="9" customWidth="1"/>
    <col min="13567" max="13567" width="8.28515625" style="9" customWidth="1"/>
    <col min="13568" max="13568" width="11.7109375" style="9" customWidth="1"/>
    <col min="13569" max="13569" width="9.5703125" style="9" bestFit="1" customWidth="1"/>
    <col min="13570" max="13820" width="9.140625" style="9"/>
    <col min="13821" max="13821" width="55.7109375" style="9" customWidth="1"/>
    <col min="13822" max="13822" width="12" style="9" customWidth="1"/>
    <col min="13823" max="13823" width="8.28515625" style="9" customWidth="1"/>
    <col min="13824" max="13824" width="11.7109375" style="9" customWidth="1"/>
    <col min="13825" max="13825" width="9.5703125" style="9" bestFit="1" customWidth="1"/>
    <col min="13826" max="14076" width="9.140625" style="9"/>
    <col min="14077" max="14077" width="55.7109375" style="9" customWidth="1"/>
    <col min="14078" max="14078" width="12" style="9" customWidth="1"/>
    <col min="14079" max="14079" width="8.28515625" style="9" customWidth="1"/>
    <col min="14080" max="14080" width="11.7109375" style="9" customWidth="1"/>
    <col min="14081" max="14081" width="9.5703125" style="9" bestFit="1" customWidth="1"/>
    <col min="14082" max="14332" width="9.140625" style="9"/>
    <col min="14333" max="14333" width="55.7109375" style="9" customWidth="1"/>
    <col min="14334" max="14334" width="12" style="9" customWidth="1"/>
    <col min="14335" max="14335" width="8.28515625" style="9" customWidth="1"/>
    <col min="14336" max="14336" width="11.7109375" style="9" customWidth="1"/>
    <col min="14337" max="14337" width="9.5703125" style="9" bestFit="1" customWidth="1"/>
    <col min="14338" max="14588" width="9.140625" style="9"/>
    <col min="14589" max="14589" width="55.7109375" style="9" customWidth="1"/>
    <col min="14590" max="14590" width="12" style="9" customWidth="1"/>
    <col min="14591" max="14591" width="8.28515625" style="9" customWidth="1"/>
    <col min="14592" max="14592" width="11.7109375" style="9" customWidth="1"/>
    <col min="14593" max="14593" width="9.5703125" style="9" bestFit="1" customWidth="1"/>
    <col min="14594" max="14844" width="9.140625" style="9"/>
    <col min="14845" max="14845" width="55.7109375" style="9" customWidth="1"/>
    <col min="14846" max="14846" width="12" style="9" customWidth="1"/>
    <col min="14847" max="14847" width="8.28515625" style="9" customWidth="1"/>
    <col min="14848" max="14848" width="11.7109375" style="9" customWidth="1"/>
    <col min="14849" max="14849" width="9.5703125" style="9" bestFit="1" customWidth="1"/>
    <col min="14850" max="15100" width="9.140625" style="9"/>
    <col min="15101" max="15101" width="55.7109375" style="9" customWidth="1"/>
    <col min="15102" max="15102" width="12" style="9" customWidth="1"/>
    <col min="15103" max="15103" width="8.28515625" style="9" customWidth="1"/>
    <col min="15104" max="15104" width="11.7109375" style="9" customWidth="1"/>
    <col min="15105" max="15105" width="9.5703125" style="9" bestFit="1" customWidth="1"/>
    <col min="15106" max="15356" width="9.140625" style="9"/>
    <col min="15357" max="15357" width="55.7109375" style="9" customWidth="1"/>
    <col min="15358" max="15358" width="12" style="9" customWidth="1"/>
    <col min="15359" max="15359" width="8.28515625" style="9" customWidth="1"/>
    <col min="15360" max="15360" width="11.7109375" style="9" customWidth="1"/>
    <col min="15361" max="15361" width="9.5703125" style="9" bestFit="1" customWidth="1"/>
    <col min="15362" max="15612" width="9.140625" style="9"/>
    <col min="15613" max="15613" width="55.7109375" style="9" customWidth="1"/>
    <col min="15614" max="15614" width="12" style="9" customWidth="1"/>
    <col min="15615" max="15615" width="8.28515625" style="9" customWidth="1"/>
    <col min="15616" max="15616" width="11.7109375" style="9" customWidth="1"/>
    <col min="15617" max="15617" width="9.5703125" style="9" bestFit="1" customWidth="1"/>
    <col min="15618" max="15868" width="9.140625" style="9"/>
    <col min="15869" max="15869" width="55.7109375" style="9" customWidth="1"/>
    <col min="15870" max="15870" width="12" style="9" customWidth="1"/>
    <col min="15871" max="15871" width="8.28515625" style="9" customWidth="1"/>
    <col min="15872" max="15872" width="11.7109375" style="9" customWidth="1"/>
    <col min="15873" max="15873" width="9.5703125" style="9" bestFit="1" customWidth="1"/>
    <col min="15874" max="16124" width="9.140625" style="9"/>
    <col min="16125" max="16125" width="55.7109375" style="9" customWidth="1"/>
    <col min="16126" max="16126" width="12" style="9" customWidth="1"/>
    <col min="16127" max="16127" width="8.28515625" style="9" customWidth="1"/>
    <col min="16128" max="16128" width="11.7109375" style="9" customWidth="1"/>
    <col min="16129" max="16129" width="9.5703125" style="9" bestFit="1" customWidth="1"/>
    <col min="16130" max="16384" width="9.140625" style="9"/>
  </cols>
  <sheetData>
    <row r="1" spans="1:4" s="6" customFormat="1" ht="18.75" x14ac:dyDescent="0.3">
      <c r="A1" s="184" t="s">
        <v>233</v>
      </c>
      <c r="B1" s="184"/>
      <c r="C1" s="184"/>
      <c r="D1" s="184"/>
    </row>
    <row r="2" spans="1:4" s="6" customFormat="1" ht="18.75" customHeight="1" x14ac:dyDescent="0.3">
      <c r="B2" s="115"/>
      <c r="C2" s="115"/>
      <c r="D2" s="116" t="s">
        <v>253</v>
      </c>
    </row>
    <row r="3" spans="1:4" s="6" customFormat="1" ht="18.75" customHeight="1" x14ac:dyDescent="0.3">
      <c r="B3" s="115"/>
      <c r="C3" s="115"/>
      <c r="D3" s="116" t="s">
        <v>11</v>
      </c>
    </row>
    <row r="4" spans="1:4" s="6" customFormat="1" ht="18.75" x14ac:dyDescent="0.3">
      <c r="B4" s="115"/>
      <c r="C4" s="115"/>
      <c r="D4" s="116" t="s">
        <v>301</v>
      </c>
    </row>
    <row r="5" spans="1:4" s="6" customFormat="1" ht="18.75" customHeight="1" x14ac:dyDescent="0.3">
      <c r="B5" s="115"/>
      <c r="C5" s="115"/>
      <c r="D5" s="116" t="s">
        <v>254</v>
      </c>
    </row>
    <row r="6" spans="1:4" s="6" customFormat="1" ht="18.75" customHeight="1" x14ac:dyDescent="0.3">
      <c r="B6" s="115"/>
      <c r="C6" s="115"/>
      <c r="D6" s="116" t="s">
        <v>11</v>
      </c>
    </row>
    <row r="7" spans="1:4" s="6" customFormat="1" ht="18.75" customHeight="1" x14ac:dyDescent="0.3">
      <c r="B7" s="115"/>
      <c r="C7" s="115"/>
      <c r="D7" s="116" t="s">
        <v>264</v>
      </c>
    </row>
    <row r="8" spans="1:4" ht="18.75" x14ac:dyDescent="0.3">
      <c r="A8" s="175"/>
      <c r="B8" s="175"/>
      <c r="C8" s="175"/>
      <c r="D8" s="175"/>
    </row>
    <row r="9" spans="1:4" ht="123.75" customHeight="1" x14ac:dyDescent="0.3">
      <c r="A9" s="176" t="s">
        <v>270</v>
      </c>
      <c r="B9" s="176"/>
      <c r="C9" s="176"/>
      <c r="D9" s="176"/>
    </row>
    <row r="10" spans="1:4" s="12" customFormat="1" x14ac:dyDescent="0.25">
      <c r="A10" s="178"/>
      <c r="B10" s="178"/>
      <c r="C10" s="178"/>
      <c r="D10" s="178"/>
    </row>
    <row r="11" spans="1:4" s="12" customFormat="1" ht="24.75" customHeight="1" x14ac:dyDescent="0.25">
      <c r="A11" s="179" t="s">
        <v>67</v>
      </c>
      <c r="B11" s="179" t="s">
        <v>69</v>
      </c>
      <c r="C11" s="179" t="s">
        <v>70</v>
      </c>
      <c r="D11" s="179" t="s">
        <v>108</v>
      </c>
    </row>
    <row r="12" spans="1:4" s="12" customFormat="1" ht="27.75" customHeight="1" x14ac:dyDescent="0.25">
      <c r="A12" s="180"/>
      <c r="B12" s="180"/>
      <c r="C12" s="180"/>
      <c r="D12" s="180"/>
    </row>
    <row r="13" spans="1:4" s="12" customFormat="1" x14ac:dyDescent="0.25">
      <c r="A13" s="4">
        <v>1</v>
      </c>
      <c r="B13" s="4">
        <v>2</v>
      </c>
      <c r="C13" s="4">
        <v>3</v>
      </c>
      <c r="D13" s="4">
        <v>4</v>
      </c>
    </row>
    <row r="14" spans="1:4" s="12" customFormat="1" ht="18.75" x14ac:dyDescent="0.3">
      <c r="A14" s="28" t="s">
        <v>28</v>
      </c>
      <c r="B14" s="50"/>
      <c r="C14" s="50"/>
      <c r="D14" s="54">
        <f>D15+D18+D24+D27+D31+D35+D39+D44</f>
        <v>3711.6000000000004</v>
      </c>
    </row>
    <row r="15" spans="1:4" s="7" customFormat="1" ht="112.5" x14ac:dyDescent="0.3">
      <c r="A15" s="88" t="s">
        <v>255</v>
      </c>
      <c r="B15" s="98" t="s">
        <v>236</v>
      </c>
      <c r="C15" s="97"/>
      <c r="D15" s="94">
        <f>D16</f>
        <v>429.4</v>
      </c>
    </row>
    <row r="16" spans="1:4" s="7" customFormat="1" ht="24" customHeight="1" x14ac:dyDescent="0.3">
      <c r="A16" s="87" t="s">
        <v>227</v>
      </c>
      <c r="B16" s="99" t="s">
        <v>237</v>
      </c>
      <c r="C16" s="89"/>
      <c r="D16" s="90">
        <f>D17</f>
        <v>429.4</v>
      </c>
    </row>
    <row r="17" spans="1:4" s="7" customFormat="1" ht="93.75" customHeight="1" x14ac:dyDescent="0.3">
      <c r="A17" s="87" t="s">
        <v>75</v>
      </c>
      <c r="B17" s="99" t="s">
        <v>237</v>
      </c>
      <c r="C17" s="89">
        <v>100</v>
      </c>
      <c r="D17" s="57">
        <v>429.4</v>
      </c>
    </row>
    <row r="18" spans="1:4" s="8" customFormat="1" ht="76.5" customHeight="1" x14ac:dyDescent="0.3">
      <c r="A18" s="87" t="s">
        <v>78</v>
      </c>
      <c r="B18" s="89"/>
      <c r="C18" s="89"/>
      <c r="D18" s="94">
        <f>D19</f>
        <v>1386.9</v>
      </c>
    </row>
    <row r="19" spans="1:4" s="8" customFormat="1" ht="112.5" x14ac:dyDescent="0.3">
      <c r="A19" s="88" t="s">
        <v>256</v>
      </c>
      <c r="B19" s="98" t="s">
        <v>236</v>
      </c>
      <c r="C19" s="97"/>
      <c r="D19" s="94">
        <f>D20</f>
        <v>1386.9</v>
      </c>
    </row>
    <row r="20" spans="1:4" ht="37.5" x14ac:dyDescent="0.3">
      <c r="A20" s="87" t="s">
        <v>74</v>
      </c>
      <c r="B20" s="99" t="s">
        <v>238</v>
      </c>
      <c r="C20" s="89"/>
      <c r="D20" s="90">
        <f>SUM(D21:D23)</f>
        <v>1386.9</v>
      </c>
    </row>
    <row r="21" spans="1:4" ht="94.5" customHeight="1" x14ac:dyDescent="0.3">
      <c r="A21" s="87" t="s">
        <v>75</v>
      </c>
      <c r="B21" s="99" t="s">
        <v>238</v>
      </c>
      <c r="C21" s="89">
        <v>100</v>
      </c>
      <c r="D21" s="57">
        <v>724.1</v>
      </c>
    </row>
    <row r="22" spans="1:4" s="8" customFormat="1" ht="37.5" x14ac:dyDescent="0.3">
      <c r="A22" s="87" t="s">
        <v>76</v>
      </c>
      <c r="B22" s="99" t="s">
        <v>238</v>
      </c>
      <c r="C22" s="89">
        <v>200</v>
      </c>
      <c r="D22" s="57">
        <v>600.9</v>
      </c>
    </row>
    <row r="23" spans="1:4" s="8" customFormat="1" ht="18.75" x14ac:dyDescent="0.3">
      <c r="A23" s="87" t="s">
        <v>77</v>
      </c>
      <c r="B23" s="99" t="s">
        <v>238</v>
      </c>
      <c r="C23" s="89">
        <v>800</v>
      </c>
      <c r="D23" s="57">
        <v>61.9</v>
      </c>
    </row>
    <row r="24" spans="1:4" s="8" customFormat="1" ht="18.75" x14ac:dyDescent="0.3">
      <c r="A24" s="88" t="s">
        <v>82</v>
      </c>
      <c r="B24" s="97">
        <v>9900000000</v>
      </c>
      <c r="C24" s="97"/>
      <c r="D24" s="94">
        <f>D25</f>
        <v>1</v>
      </c>
    </row>
    <row r="25" spans="1:4" ht="18.75" x14ac:dyDescent="0.3">
      <c r="A25" s="87" t="s">
        <v>83</v>
      </c>
      <c r="B25" s="89">
        <v>9900007500</v>
      </c>
      <c r="C25" s="89"/>
      <c r="D25" s="90">
        <f>D26</f>
        <v>1</v>
      </c>
    </row>
    <row r="26" spans="1:4" s="8" customFormat="1" ht="18.75" x14ac:dyDescent="0.3">
      <c r="A26" s="87" t="s">
        <v>77</v>
      </c>
      <c r="B26" s="89">
        <v>9900007500</v>
      </c>
      <c r="C26" s="89">
        <v>800</v>
      </c>
      <c r="D26" s="90">
        <v>1</v>
      </c>
    </row>
    <row r="27" spans="1:4" s="8" customFormat="1" ht="56.25" x14ac:dyDescent="0.3">
      <c r="A27" s="122" t="s">
        <v>280</v>
      </c>
      <c r="B27" s="121">
        <v>1200000000</v>
      </c>
      <c r="C27" s="50"/>
      <c r="D27" s="130">
        <f>D28</f>
        <v>274.5</v>
      </c>
    </row>
    <row r="28" spans="1:4" s="8" customFormat="1" ht="56.25" x14ac:dyDescent="0.3">
      <c r="A28" s="120" t="s">
        <v>278</v>
      </c>
      <c r="B28" s="121">
        <v>1200000000</v>
      </c>
      <c r="C28" s="50"/>
      <c r="D28" s="130">
        <f>D29+D30</f>
        <v>274.5</v>
      </c>
    </row>
    <row r="29" spans="1:4" ht="37.5" x14ac:dyDescent="0.3">
      <c r="A29" s="120" t="s">
        <v>76</v>
      </c>
      <c r="B29" s="121">
        <v>1200002040</v>
      </c>
      <c r="C29" s="121">
        <v>200</v>
      </c>
      <c r="D29" s="131">
        <v>273.5</v>
      </c>
    </row>
    <row r="30" spans="1:4" ht="18.75" x14ac:dyDescent="0.3">
      <c r="A30" s="120" t="s">
        <v>77</v>
      </c>
      <c r="B30" s="121">
        <v>1200092360</v>
      </c>
      <c r="C30" s="121">
        <v>800</v>
      </c>
      <c r="D30" s="132">
        <v>1</v>
      </c>
    </row>
    <row r="31" spans="1:4" s="8" customFormat="1" ht="18.75" x14ac:dyDescent="0.3">
      <c r="A31" s="88" t="s">
        <v>82</v>
      </c>
      <c r="B31" s="97">
        <v>9900000000</v>
      </c>
      <c r="C31" s="97"/>
      <c r="D31" s="94">
        <f>D32</f>
        <v>71.8</v>
      </c>
    </row>
    <row r="32" spans="1:4" s="8" customFormat="1" ht="75" x14ac:dyDescent="0.3">
      <c r="A32" s="87" t="s">
        <v>212</v>
      </c>
      <c r="B32" s="89">
        <v>9900051180</v>
      </c>
      <c r="C32" s="89"/>
      <c r="D32" s="90">
        <f>D33+D34</f>
        <v>71.8</v>
      </c>
    </row>
    <row r="33" spans="1:7" s="8" customFormat="1" ht="18.75" x14ac:dyDescent="0.3">
      <c r="A33" s="87" t="s">
        <v>100</v>
      </c>
      <c r="B33" s="89">
        <v>9900051180</v>
      </c>
      <c r="C33" s="89">
        <v>100</v>
      </c>
      <c r="D33" s="57">
        <v>70.3</v>
      </c>
      <c r="E33" s="9"/>
      <c r="F33" s="9"/>
      <c r="G33" s="9"/>
    </row>
    <row r="34" spans="1:7" s="8" customFormat="1" ht="37.5" x14ac:dyDescent="0.3">
      <c r="A34" s="87" t="s">
        <v>76</v>
      </c>
      <c r="B34" s="89">
        <v>9900051180</v>
      </c>
      <c r="C34" s="89">
        <v>200</v>
      </c>
      <c r="D34" s="57">
        <v>1.5</v>
      </c>
    </row>
    <row r="35" spans="1:7" s="8" customFormat="1" ht="93.75" x14ac:dyDescent="0.3">
      <c r="A35" s="106" t="s">
        <v>281</v>
      </c>
      <c r="B35" s="97">
        <v>2100000000</v>
      </c>
      <c r="C35" s="97"/>
      <c r="D35" s="94">
        <f>D36</f>
        <v>352.6</v>
      </c>
    </row>
    <row r="36" spans="1:7" ht="37.5" x14ac:dyDescent="0.3">
      <c r="A36" s="87" t="s">
        <v>217</v>
      </c>
      <c r="B36" s="89">
        <v>2100003150</v>
      </c>
      <c r="C36" s="89"/>
      <c r="D36" s="90">
        <f>D37+D38</f>
        <v>352.6</v>
      </c>
    </row>
    <row r="37" spans="1:7" s="8" customFormat="1" ht="93" customHeight="1" x14ac:dyDescent="0.3">
      <c r="A37" s="87" t="s">
        <v>75</v>
      </c>
      <c r="B37" s="89">
        <v>2100003150</v>
      </c>
      <c r="C37" s="89">
        <v>100</v>
      </c>
      <c r="D37" s="57">
        <v>218.1</v>
      </c>
    </row>
    <row r="38" spans="1:7" ht="37.5" x14ac:dyDescent="0.3">
      <c r="A38" s="87" t="s">
        <v>76</v>
      </c>
      <c r="B38" s="89">
        <v>2100003150</v>
      </c>
      <c r="C38" s="89">
        <v>200</v>
      </c>
      <c r="D38" s="57">
        <v>134.5</v>
      </c>
    </row>
    <row r="39" spans="1:7" s="8" customFormat="1" ht="57.75" customHeight="1" x14ac:dyDescent="0.3">
      <c r="A39" s="106" t="s">
        <v>282</v>
      </c>
      <c r="B39" s="97">
        <v>2100000000</v>
      </c>
      <c r="C39" s="97"/>
      <c r="D39" s="94">
        <f>D40+D42</f>
        <v>130</v>
      </c>
    </row>
    <row r="40" spans="1:7" ht="18.75" x14ac:dyDescent="0.3">
      <c r="A40" s="87" t="s">
        <v>218</v>
      </c>
      <c r="B40" s="89">
        <v>2100003150</v>
      </c>
      <c r="C40" s="89"/>
      <c r="D40" s="90">
        <f>D41</f>
        <v>130</v>
      </c>
    </row>
    <row r="41" spans="1:7" ht="37.5" x14ac:dyDescent="0.3">
      <c r="A41" s="87" t="s">
        <v>76</v>
      </c>
      <c r="B41" s="89">
        <v>2100003150</v>
      </c>
      <c r="C41" s="89">
        <v>200</v>
      </c>
      <c r="D41" s="90">
        <v>130</v>
      </c>
    </row>
    <row r="42" spans="1:7" s="8" customFormat="1" ht="93.75" hidden="1" x14ac:dyDescent="0.3">
      <c r="A42" s="87" t="s">
        <v>225</v>
      </c>
      <c r="B42" s="89">
        <v>21000074040</v>
      </c>
      <c r="C42" s="89"/>
      <c r="D42" s="90">
        <f>D43</f>
        <v>0</v>
      </c>
    </row>
    <row r="43" spans="1:7" ht="37.5" hidden="1" x14ac:dyDescent="0.3">
      <c r="A43" s="87" t="s">
        <v>76</v>
      </c>
      <c r="B43" s="89">
        <v>21000074040</v>
      </c>
      <c r="C43" s="89">
        <v>200</v>
      </c>
      <c r="D43" s="90"/>
    </row>
    <row r="44" spans="1:7" s="8" customFormat="1" ht="112.5" customHeight="1" x14ac:dyDescent="0.3">
      <c r="A44" s="88" t="s">
        <v>257</v>
      </c>
      <c r="B44" s="97">
        <v>2000000000</v>
      </c>
      <c r="C44" s="97"/>
      <c r="D44" s="94">
        <f>D48+D53+D62</f>
        <v>1065.4000000000001</v>
      </c>
    </row>
    <row r="45" spans="1:7" ht="0.75" customHeight="1" x14ac:dyDescent="0.3">
      <c r="A45" s="87" t="s">
        <v>89</v>
      </c>
      <c r="B45" s="89">
        <v>2000003610</v>
      </c>
      <c r="C45" s="89"/>
      <c r="D45" s="90">
        <f>D46</f>
        <v>0</v>
      </c>
    </row>
    <row r="46" spans="1:7" ht="39" hidden="1" customHeight="1" x14ac:dyDescent="0.3">
      <c r="A46" s="87" t="s">
        <v>219</v>
      </c>
      <c r="B46" s="89">
        <v>2000003610</v>
      </c>
      <c r="C46" s="89"/>
      <c r="D46" s="90">
        <f>D47</f>
        <v>0</v>
      </c>
    </row>
    <row r="47" spans="1:7" ht="37.5" hidden="1" x14ac:dyDescent="0.3">
      <c r="A47" s="87" t="s">
        <v>76</v>
      </c>
      <c r="B47" s="89">
        <v>2000003560</v>
      </c>
      <c r="C47" s="89">
        <v>200</v>
      </c>
      <c r="D47" s="90"/>
    </row>
    <row r="48" spans="1:7" ht="18.75" x14ac:dyDescent="0.3">
      <c r="A48" s="87" t="s">
        <v>107</v>
      </c>
      <c r="B48" s="89">
        <v>2000003560</v>
      </c>
      <c r="C48" s="89"/>
      <c r="D48" s="90">
        <f>D49+D50</f>
        <v>50</v>
      </c>
    </row>
    <row r="49" spans="1:4" ht="36" customHeight="1" x14ac:dyDescent="0.3">
      <c r="A49" s="87" t="s">
        <v>76</v>
      </c>
      <c r="B49" s="89">
        <v>2000003560</v>
      </c>
      <c r="C49" s="89">
        <v>200</v>
      </c>
      <c r="D49" s="90">
        <v>50</v>
      </c>
    </row>
    <row r="50" spans="1:4" ht="18.75" hidden="1" x14ac:dyDescent="0.3">
      <c r="A50" s="87" t="s">
        <v>77</v>
      </c>
      <c r="B50" s="89">
        <v>2000003560</v>
      </c>
      <c r="C50" s="89">
        <v>800</v>
      </c>
      <c r="D50" s="90"/>
    </row>
    <row r="51" spans="1:4" ht="93.75" hidden="1" x14ac:dyDescent="0.3">
      <c r="A51" s="87" t="s">
        <v>225</v>
      </c>
      <c r="B51" s="89">
        <v>2000074040</v>
      </c>
      <c r="C51" s="89"/>
      <c r="D51" s="90">
        <f>D52</f>
        <v>0</v>
      </c>
    </row>
    <row r="52" spans="1:4" ht="22.5" hidden="1" customHeight="1" x14ac:dyDescent="0.3">
      <c r="A52" s="87" t="s">
        <v>76</v>
      </c>
      <c r="B52" s="89">
        <v>2000074040</v>
      </c>
      <c r="C52" s="89">
        <v>200</v>
      </c>
      <c r="D52" s="90">
        <v>0</v>
      </c>
    </row>
    <row r="53" spans="1:4" ht="18.75" x14ac:dyDescent="0.3">
      <c r="A53" s="106" t="s">
        <v>93</v>
      </c>
      <c r="B53" s="103"/>
      <c r="C53" s="104"/>
      <c r="D53" s="90">
        <f>D54</f>
        <v>515.4</v>
      </c>
    </row>
    <row r="54" spans="1:4" ht="37.5" x14ac:dyDescent="0.3">
      <c r="A54" s="87" t="s">
        <v>95</v>
      </c>
      <c r="B54" s="89">
        <v>2000006050</v>
      </c>
      <c r="C54" s="89"/>
      <c r="D54" s="90">
        <f>D55+D56</f>
        <v>515.4</v>
      </c>
    </row>
    <row r="55" spans="1:4" ht="112.5" x14ac:dyDescent="0.3">
      <c r="A55" s="87" t="s">
        <v>75</v>
      </c>
      <c r="B55" s="89">
        <v>2000006050</v>
      </c>
      <c r="C55" s="89">
        <v>100</v>
      </c>
      <c r="D55" s="57">
        <v>155.4</v>
      </c>
    </row>
    <row r="56" spans="1:4" ht="36.75" customHeight="1" x14ac:dyDescent="0.3">
      <c r="A56" s="87" t="s">
        <v>76</v>
      </c>
      <c r="B56" s="89">
        <v>2000006050</v>
      </c>
      <c r="C56" s="89">
        <v>200</v>
      </c>
      <c r="D56" s="90">
        <v>360</v>
      </c>
    </row>
    <row r="57" spans="1:4" s="8" customFormat="1" ht="15" hidden="1" customHeight="1" x14ac:dyDescent="0.3">
      <c r="A57" s="79" t="s">
        <v>259</v>
      </c>
      <c r="B57" s="13" t="s">
        <v>240</v>
      </c>
      <c r="C57" s="13"/>
      <c r="D57" s="56">
        <f>D58</f>
        <v>0</v>
      </c>
    </row>
    <row r="58" spans="1:4" ht="37.5" hidden="1" x14ac:dyDescent="0.3">
      <c r="A58" s="43" t="s">
        <v>99</v>
      </c>
      <c r="B58" s="14" t="s">
        <v>239</v>
      </c>
      <c r="C58" s="14"/>
      <c r="D58" s="55">
        <f>D59</f>
        <v>0</v>
      </c>
    </row>
    <row r="59" spans="1:4" ht="18.75" hidden="1" x14ac:dyDescent="0.3">
      <c r="A59" s="43" t="s">
        <v>100</v>
      </c>
      <c r="B59" s="14" t="s">
        <v>239</v>
      </c>
      <c r="C59" s="14" t="s">
        <v>101</v>
      </c>
      <c r="D59" s="55"/>
    </row>
    <row r="60" spans="1:4" ht="18.75" hidden="1" x14ac:dyDescent="0.3">
      <c r="A60" s="15" t="s">
        <v>103</v>
      </c>
      <c r="B60" s="58">
        <v>9999999</v>
      </c>
      <c r="C60" s="58"/>
      <c r="D60" s="62">
        <f>D61</f>
        <v>0</v>
      </c>
    </row>
    <row r="61" spans="1:4" ht="18.75" hidden="1" x14ac:dyDescent="0.3">
      <c r="A61" s="3" t="s">
        <v>104</v>
      </c>
      <c r="B61" s="60">
        <v>9999999</v>
      </c>
      <c r="C61" s="60">
        <v>999</v>
      </c>
      <c r="D61" s="61">
        <v>0</v>
      </c>
    </row>
    <row r="62" spans="1:4" ht="37.5" x14ac:dyDescent="0.3">
      <c r="A62" s="128" t="s">
        <v>263</v>
      </c>
      <c r="B62" s="121">
        <v>2000074040</v>
      </c>
      <c r="C62" s="121"/>
      <c r="D62" s="57">
        <f>D63</f>
        <v>500</v>
      </c>
    </row>
    <row r="63" spans="1:4" ht="37.5" x14ac:dyDescent="0.3">
      <c r="A63" s="120" t="s">
        <v>76</v>
      </c>
      <c r="B63" s="121">
        <v>2000074040</v>
      </c>
      <c r="C63" s="121">
        <v>200</v>
      </c>
      <c r="D63" s="57">
        <v>500</v>
      </c>
    </row>
  </sheetData>
  <mergeCells count="8">
    <mergeCell ref="A1:D1"/>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scale="96"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zoomScale="80" zoomScaleNormal="80" workbookViewId="0">
      <selection activeCell="E4" sqref="E4"/>
    </sheetView>
  </sheetViews>
  <sheetFormatPr defaultRowHeight="15.75" x14ac:dyDescent="0.25"/>
  <cols>
    <col min="1" max="1" width="55.7109375" style="12" customWidth="1"/>
    <col min="2" max="2" width="16.28515625" style="9" customWidth="1"/>
    <col min="3" max="3" width="8.28515625" style="9" customWidth="1"/>
    <col min="4" max="4" width="14.42578125" style="9" customWidth="1"/>
    <col min="5" max="5" width="14.7109375" style="9" customWidth="1"/>
    <col min="6" max="253" width="9.140625" style="9"/>
    <col min="254" max="254" width="55.7109375" style="9" customWidth="1"/>
    <col min="255" max="255" width="12" style="9" customWidth="1"/>
    <col min="256" max="256" width="8.28515625" style="9" customWidth="1"/>
    <col min="257" max="257" width="14.42578125" style="9" customWidth="1"/>
    <col min="258" max="258" width="11.42578125" style="9" customWidth="1"/>
    <col min="259" max="509" width="9.140625" style="9"/>
    <col min="510" max="510" width="55.7109375" style="9" customWidth="1"/>
    <col min="511" max="511" width="12" style="9" customWidth="1"/>
    <col min="512" max="512" width="8.28515625" style="9" customWidth="1"/>
    <col min="513" max="513" width="14.42578125" style="9" customWidth="1"/>
    <col min="514" max="514" width="11.42578125" style="9" customWidth="1"/>
    <col min="515" max="765" width="9.140625" style="9"/>
    <col min="766" max="766" width="55.7109375" style="9" customWidth="1"/>
    <col min="767" max="767" width="12" style="9" customWidth="1"/>
    <col min="768" max="768" width="8.28515625" style="9" customWidth="1"/>
    <col min="769" max="769" width="14.42578125" style="9" customWidth="1"/>
    <col min="770" max="770" width="11.42578125" style="9" customWidth="1"/>
    <col min="771" max="1021" width="9.140625" style="9"/>
    <col min="1022" max="1022" width="55.7109375" style="9" customWidth="1"/>
    <col min="1023" max="1023" width="12" style="9" customWidth="1"/>
    <col min="1024" max="1024" width="8.28515625" style="9" customWidth="1"/>
    <col min="1025" max="1025" width="14.42578125" style="9" customWidth="1"/>
    <col min="1026" max="1026" width="11.42578125" style="9" customWidth="1"/>
    <col min="1027" max="1277" width="9.140625" style="9"/>
    <col min="1278" max="1278" width="55.7109375" style="9" customWidth="1"/>
    <col min="1279" max="1279" width="12" style="9" customWidth="1"/>
    <col min="1280" max="1280" width="8.28515625" style="9" customWidth="1"/>
    <col min="1281" max="1281" width="14.42578125" style="9" customWidth="1"/>
    <col min="1282" max="1282" width="11.42578125" style="9" customWidth="1"/>
    <col min="1283" max="1533" width="9.140625" style="9"/>
    <col min="1534" max="1534" width="55.7109375" style="9" customWidth="1"/>
    <col min="1535" max="1535" width="12" style="9" customWidth="1"/>
    <col min="1536" max="1536" width="8.28515625" style="9" customWidth="1"/>
    <col min="1537" max="1537" width="14.42578125" style="9" customWidth="1"/>
    <col min="1538" max="1538" width="11.42578125" style="9" customWidth="1"/>
    <col min="1539" max="1789" width="9.140625" style="9"/>
    <col min="1790" max="1790" width="55.7109375" style="9" customWidth="1"/>
    <col min="1791" max="1791" width="12" style="9" customWidth="1"/>
    <col min="1792" max="1792" width="8.28515625" style="9" customWidth="1"/>
    <col min="1793" max="1793" width="14.42578125" style="9" customWidth="1"/>
    <col min="1794" max="1794" width="11.42578125" style="9" customWidth="1"/>
    <col min="1795" max="2045" width="9.140625" style="9"/>
    <col min="2046" max="2046" width="55.7109375" style="9" customWidth="1"/>
    <col min="2047" max="2047" width="12" style="9" customWidth="1"/>
    <col min="2048" max="2048" width="8.28515625" style="9" customWidth="1"/>
    <col min="2049" max="2049" width="14.42578125" style="9" customWidth="1"/>
    <col min="2050" max="2050" width="11.42578125" style="9" customWidth="1"/>
    <col min="2051" max="2301" width="9.140625" style="9"/>
    <col min="2302" max="2302" width="55.7109375" style="9" customWidth="1"/>
    <col min="2303" max="2303" width="12" style="9" customWidth="1"/>
    <col min="2304" max="2304" width="8.28515625" style="9" customWidth="1"/>
    <col min="2305" max="2305" width="14.42578125" style="9" customWidth="1"/>
    <col min="2306" max="2306" width="11.42578125" style="9" customWidth="1"/>
    <col min="2307" max="2557" width="9.140625" style="9"/>
    <col min="2558" max="2558" width="55.7109375" style="9" customWidth="1"/>
    <col min="2559" max="2559" width="12" style="9" customWidth="1"/>
    <col min="2560" max="2560" width="8.28515625" style="9" customWidth="1"/>
    <col min="2561" max="2561" width="14.42578125" style="9" customWidth="1"/>
    <col min="2562" max="2562" width="11.42578125" style="9" customWidth="1"/>
    <col min="2563" max="2813" width="9.140625" style="9"/>
    <col min="2814" max="2814" width="55.7109375" style="9" customWidth="1"/>
    <col min="2815" max="2815" width="12" style="9" customWidth="1"/>
    <col min="2816" max="2816" width="8.28515625" style="9" customWidth="1"/>
    <col min="2817" max="2817" width="14.42578125" style="9" customWidth="1"/>
    <col min="2818" max="2818" width="11.42578125" style="9" customWidth="1"/>
    <col min="2819" max="3069" width="9.140625" style="9"/>
    <col min="3070" max="3070" width="55.7109375" style="9" customWidth="1"/>
    <col min="3071" max="3071" width="12" style="9" customWidth="1"/>
    <col min="3072" max="3072" width="8.28515625" style="9" customWidth="1"/>
    <col min="3073" max="3073" width="14.42578125" style="9" customWidth="1"/>
    <col min="3074" max="3074" width="11.42578125" style="9" customWidth="1"/>
    <col min="3075" max="3325" width="9.140625" style="9"/>
    <col min="3326" max="3326" width="55.7109375" style="9" customWidth="1"/>
    <col min="3327" max="3327" width="12" style="9" customWidth="1"/>
    <col min="3328" max="3328" width="8.28515625" style="9" customWidth="1"/>
    <col min="3329" max="3329" width="14.42578125" style="9" customWidth="1"/>
    <col min="3330" max="3330" width="11.42578125" style="9" customWidth="1"/>
    <col min="3331" max="3581" width="9.140625" style="9"/>
    <col min="3582" max="3582" width="55.7109375" style="9" customWidth="1"/>
    <col min="3583" max="3583" width="12" style="9" customWidth="1"/>
    <col min="3584" max="3584" width="8.28515625" style="9" customWidth="1"/>
    <col min="3585" max="3585" width="14.42578125" style="9" customWidth="1"/>
    <col min="3586" max="3586" width="11.42578125" style="9" customWidth="1"/>
    <col min="3587" max="3837" width="9.140625" style="9"/>
    <col min="3838" max="3838" width="55.7109375" style="9" customWidth="1"/>
    <col min="3839" max="3839" width="12" style="9" customWidth="1"/>
    <col min="3840" max="3840" width="8.28515625" style="9" customWidth="1"/>
    <col min="3841" max="3841" width="14.42578125" style="9" customWidth="1"/>
    <col min="3842" max="3842" width="11.42578125" style="9" customWidth="1"/>
    <col min="3843" max="4093" width="9.140625" style="9"/>
    <col min="4094" max="4094" width="55.7109375" style="9" customWidth="1"/>
    <col min="4095" max="4095" width="12" style="9" customWidth="1"/>
    <col min="4096" max="4096" width="8.28515625" style="9" customWidth="1"/>
    <col min="4097" max="4097" width="14.42578125" style="9" customWidth="1"/>
    <col min="4098" max="4098" width="11.42578125" style="9" customWidth="1"/>
    <col min="4099" max="4349" width="9.140625" style="9"/>
    <col min="4350" max="4350" width="55.7109375" style="9" customWidth="1"/>
    <col min="4351" max="4351" width="12" style="9" customWidth="1"/>
    <col min="4352" max="4352" width="8.28515625" style="9" customWidth="1"/>
    <col min="4353" max="4353" width="14.42578125" style="9" customWidth="1"/>
    <col min="4354" max="4354" width="11.42578125" style="9" customWidth="1"/>
    <col min="4355" max="4605" width="9.140625" style="9"/>
    <col min="4606" max="4606" width="55.7109375" style="9" customWidth="1"/>
    <col min="4607" max="4607" width="12" style="9" customWidth="1"/>
    <col min="4608" max="4608" width="8.28515625" style="9" customWidth="1"/>
    <col min="4609" max="4609" width="14.42578125" style="9" customWidth="1"/>
    <col min="4610" max="4610" width="11.42578125" style="9" customWidth="1"/>
    <col min="4611" max="4861" width="9.140625" style="9"/>
    <col min="4862" max="4862" width="55.7109375" style="9" customWidth="1"/>
    <col min="4863" max="4863" width="12" style="9" customWidth="1"/>
    <col min="4864" max="4864" width="8.28515625" style="9" customWidth="1"/>
    <col min="4865" max="4865" width="14.42578125" style="9" customWidth="1"/>
    <col min="4866" max="4866" width="11.42578125" style="9" customWidth="1"/>
    <col min="4867" max="5117" width="9.140625" style="9"/>
    <col min="5118" max="5118" width="55.7109375" style="9" customWidth="1"/>
    <col min="5119" max="5119" width="12" style="9" customWidth="1"/>
    <col min="5120" max="5120" width="8.28515625" style="9" customWidth="1"/>
    <col min="5121" max="5121" width="14.42578125" style="9" customWidth="1"/>
    <col min="5122" max="5122" width="11.42578125" style="9" customWidth="1"/>
    <col min="5123" max="5373" width="9.140625" style="9"/>
    <col min="5374" max="5374" width="55.7109375" style="9" customWidth="1"/>
    <col min="5375" max="5375" width="12" style="9" customWidth="1"/>
    <col min="5376" max="5376" width="8.28515625" style="9" customWidth="1"/>
    <col min="5377" max="5377" width="14.42578125" style="9" customWidth="1"/>
    <col min="5378" max="5378" width="11.42578125" style="9" customWidth="1"/>
    <col min="5379" max="5629" width="9.140625" style="9"/>
    <col min="5630" max="5630" width="55.7109375" style="9" customWidth="1"/>
    <col min="5631" max="5631" width="12" style="9" customWidth="1"/>
    <col min="5632" max="5632" width="8.28515625" style="9" customWidth="1"/>
    <col min="5633" max="5633" width="14.42578125" style="9" customWidth="1"/>
    <col min="5634" max="5634" width="11.42578125" style="9" customWidth="1"/>
    <col min="5635" max="5885" width="9.140625" style="9"/>
    <col min="5886" max="5886" width="55.7109375" style="9" customWidth="1"/>
    <col min="5887" max="5887" width="12" style="9" customWidth="1"/>
    <col min="5888" max="5888" width="8.28515625" style="9" customWidth="1"/>
    <col min="5889" max="5889" width="14.42578125" style="9" customWidth="1"/>
    <col min="5890" max="5890" width="11.42578125" style="9" customWidth="1"/>
    <col min="5891" max="6141" width="9.140625" style="9"/>
    <col min="6142" max="6142" width="55.7109375" style="9" customWidth="1"/>
    <col min="6143" max="6143" width="12" style="9" customWidth="1"/>
    <col min="6144" max="6144" width="8.28515625" style="9" customWidth="1"/>
    <col min="6145" max="6145" width="14.42578125" style="9" customWidth="1"/>
    <col min="6146" max="6146" width="11.42578125" style="9" customWidth="1"/>
    <col min="6147" max="6397" width="9.140625" style="9"/>
    <col min="6398" max="6398" width="55.7109375" style="9" customWidth="1"/>
    <col min="6399" max="6399" width="12" style="9" customWidth="1"/>
    <col min="6400" max="6400" width="8.28515625" style="9" customWidth="1"/>
    <col min="6401" max="6401" width="14.42578125" style="9" customWidth="1"/>
    <col min="6402" max="6402" width="11.42578125" style="9" customWidth="1"/>
    <col min="6403" max="6653" width="9.140625" style="9"/>
    <col min="6654" max="6654" width="55.7109375" style="9" customWidth="1"/>
    <col min="6655" max="6655" width="12" style="9" customWidth="1"/>
    <col min="6656" max="6656" width="8.28515625" style="9" customWidth="1"/>
    <col min="6657" max="6657" width="14.42578125" style="9" customWidth="1"/>
    <col min="6658" max="6658" width="11.42578125" style="9" customWidth="1"/>
    <col min="6659" max="6909" width="9.140625" style="9"/>
    <col min="6910" max="6910" width="55.7109375" style="9" customWidth="1"/>
    <col min="6911" max="6911" width="12" style="9" customWidth="1"/>
    <col min="6912" max="6912" width="8.28515625" style="9" customWidth="1"/>
    <col min="6913" max="6913" width="14.42578125" style="9" customWidth="1"/>
    <col min="6914" max="6914" width="11.42578125" style="9" customWidth="1"/>
    <col min="6915" max="7165" width="9.140625" style="9"/>
    <col min="7166" max="7166" width="55.7109375" style="9" customWidth="1"/>
    <col min="7167" max="7167" width="12" style="9" customWidth="1"/>
    <col min="7168" max="7168" width="8.28515625" style="9" customWidth="1"/>
    <col min="7169" max="7169" width="14.42578125" style="9" customWidth="1"/>
    <col min="7170" max="7170" width="11.42578125" style="9" customWidth="1"/>
    <col min="7171" max="7421" width="9.140625" style="9"/>
    <col min="7422" max="7422" width="55.7109375" style="9" customWidth="1"/>
    <col min="7423" max="7423" width="12" style="9" customWidth="1"/>
    <col min="7424" max="7424" width="8.28515625" style="9" customWidth="1"/>
    <col min="7425" max="7425" width="14.42578125" style="9" customWidth="1"/>
    <col min="7426" max="7426" width="11.42578125" style="9" customWidth="1"/>
    <col min="7427" max="7677" width="9.140625" style="9"/>
    <col min="7678" max="7678" width="55.7109375" style="9" customWidth="1"/>
    <col min="7679" max="7679" width="12" style="9" customWidth="1"/>
    <col min="7680" max="7680" width="8.28515625" style="9" customWidth="1"/>
    <col min="7681" max="7681" width="14.42578125" style="9" customWidth="1"/>
    <col min="7682" max="7682" width="11.42578125" style="9" customWidth="1"/>
    <col min="7683" max="7933" width="9.140625" style="9"/>
    <col min="7934" max="7934" width="55.7109375" style="9" customWidth="1"/>
    <col min="7935" max="7935" width="12" style="9" customWidth="1"/>
    <col min="7936" max="7936" width="8.28515625" style="9" customWidth="1"/>
    <col min="7937" max="7937" width="14.42578125" style="9" customWidth="1"/>
    <col min="7938" max="7938" width="11.42578125" style="9" customWidth="1"/>
    <col min="7939" max="8189" width="9.140625" style="9"/>
    <col min="8190" max="8190" width="55.7109375" style="9" customWidth="1"/>
    <col min="8191" max="8191" width="12" style="9" customWidth="1"/>
    <col min="8192" max="8192" width="8.28515625" style="9" customWidth="1"/>
    <col min="8193" max="8193" width="14.42578125" style="9" customWidth="1"/>
    <col min="8194" max="8194" width="11.42578125" style="9" customWidth="1"/>
    <col min="8195" max="8445" width="9.140625" style="9"/>
    <col min="8446" max="8446" width="55.7109375" style="9" customWidth="1"/>
    <col min="8447" max="8447" width="12" style="9" customWidth="1"/>
    <col min="8448" max="8448" width="8.28515625" style="9" customWidth="1"/>
    <col min="8449" max="8449" width="14.42578125" style="9" customWidth="1"/>
    <col min="8450" max="8450" width="11.42578125" style="9" customWidth="1"/>
    <col min="8451" max="8701" width="9.140625" style="9"/>
    <col min="8702" max="8702" width="55.7109375" style="9" customWidth="1"/>
    <col min="8703" max="8703" width="12" style="9" customWidth="1"/>
    <col min="8704" max="8704" width="8.28515625" style="9" customWidth="1"/>
    <col min="8705" max="8705" width="14.42578125" style="9" customWidth="1"/>
    <col min="8706" max="8706" width="11.42578125" style="9" customWidth="1"/>
    <col min="8707" max="8957" width="9.140625" style="9"/>
    <col min="8958" max="8958" width="55.7109375" style="9" customWidth="1"/>
    <col min="8959" max="8959" width="12" style="9" customWidth="1"/>
    <col min="8960" max="8960" width="8.28515625" style="9" customWidth="1"/>
    <col min="8961" max="8961" width="14.42578125" style="9" customWidth="1"/>
    <col min="8962" max="8962" width="11.42578125" style="9" customWidth="1"/>
    <col min="8963" max="9213" width="9.140625" style="9"/>
    <col min="9214" max="9214" width="55.7109375" style="9" customWidth="1"/>
    <col min="9215" max="9215" width="12" style="9" customWidth="1"/>
    <col min="9216" max="9216" width="8.28515625" style="9" customWidth="1"/>
    <col min="9217" max="9217" width="14.42578125" style="9" customWidth="1"/>
    <col min="9218" max="9218" width="11.42578125" style="9" customWidth="1"/>
    <col min="9219" max="9469" width="9.140625" style="9"/>
    <col min="9470" max="9470" width="55.7109375" style="9" customWidth="1"/>
    <col min="9471" max="9471" width="12" style="9" customWidth="1"/>
    <col min="9472" max="9472" width="8.28515625" style="9" customWidth="1"/>
    <col min="9473" max="9473" width="14.42578125" style="9" customWidth="1"/>
    <col min="9474" max="9474" width="11.42578125" style="9" customWidth="1"/>
    <col min="9475" max="9725" width="9.140625" style="9"/>
    <col min="9726" max="9726" width="55.7109375" style="9" customWidth="1"/>
    <col min="9727" max="9727" width="12" style="9" customWidth="1"/>
    <col min="9728" max="9728" width="8.28515625" style="9" customWidth="1"/>
    <col min="9729" max="9729" width="14.42578125" style="9" customWidth="1"/>
    <col min="9730" max="9730" width="11.42578125" style="9" customWidth="1"/>
    <col min="9731" max="9981" width="9.140625" style="9"/>
    <col min="9982" max="9982" width="55.7109375" style="9" customWidth="1"/>
    <col min="9983" max="9983" width="12" style="9" customWidth="1"/>
    <col min="9984" max="9984" width="8.28515625" style="9" customWidth="1"/>
    <col min="9985" max="9985" width="14.42578125" style="9" customWidth="1"/>
    <col min="9986" max="9986" width="11.42578125" style="9" customWidth="1"/>
    <col min="9987" max="10237" width="9.140625" style="9"/>
    <col min="10238" max="10238" width="55.7109375" style="9" customWidth="1"/>
    <col min="10239" max="10239" width="12" style="9" customWidth="1"/>
    <col min="10240" max="10240" width="8.28515625" style="9" customWidth="1"/>
    <col min="10241" max="10241" width="14.42578125" style="9" customWidth="1"/>
    <col min="10242" max="10242" width="11.42578125" style="9" customWidth="1"/>
    <col min="10243" max="10493" width="9.140625" style="9"/>
    <col min="10494" max="10494" width="55.7109375" style="9" customWidth="1"/>
    <col min="10495" max="10495" width="12" style="9" customWidth="1"/>
    <col min="10496" max="10496" width="8.28515625" style="9" customWidth="1"/>
    <col min="10497" max="10497" width="14.42578125" style="9" customWidth="1"/>
    <col min="10498" max="10498" width="11.42578125" style="9" customWidth="1"/>
    <col min="10499" max="10749" width="9.140625" style="9"/>
    <col min="10750" max="10750" width="55.7109375" style="9" customWidth="1"/>
    <col min="10751" max="10751" width="12" style="9" customWidth="1"/>
    <col min="10752" max="10752" width="8.28515625" style="9" customWidth="1"/>
    <col min="10753" max="10753" width="14.42578125" style="9" customWidth="1"/>
    <col min="10754" max="10754" width="11.42578125" style="9" customWidth="1"/>
    <col min="10755" max="11005" width="9.140625" style="9"/>
    <col min="11006" max="11006" width="55.7109375" style="9" customWidth="1"/>
    <col min="11007" max="11007" width="12" style="9" customWidth="1"/>
    <col min="11008" max="11008" width="8.28515625" style="9" customWidth="1"/>
    <col min="11009" max="11009" width="14.42578125" style="9" customWidth="1"/>
    <col min="11010" max="11010" width="11.42578125" style="9" customWidth="1"/>
    <col min="11011" max="11261" width="9.140625" style="9"/>
    <col min="11262" max="11262" width="55.7109375" style="9" customWidth="1"/>
    <col min="11263" max="11263" width="12" style="9" customWidth="1"/>
    <col min="11264" max="11264" width="8.28515625" style="9" customWidth="1"/>
    <col min="11265" max="11265" width="14.42578125" style="9" customWidth="1"/>
    <col min="11266" max="11266" width="11.42578125" style="9" customWidth="1"/>
    <col min="11267" max="11517" width="9.140625" style="9"/>
    <col min="11518" max="11518" width="55.7109375" style="9" customWidth="1"/>
    <col min="11519" max="11519" width="12" style="9" customWidth="1"/>
    <col min="11520" max="11520" width="8.28515625" style="9" customWidth="1"/>
    <col min="11521" max="11521" width="14.42578125" style="9" customWidth="1"/>
    <col min="11522" max="11522" width="11.42578125" style="9" customWidth="1"/>
    <col min="11523" max="11773" width="9.140625" style="9"/>
    <col min="11774" max="11774" width="55.7109375" style="9" customWidth="1"/>
    <col min="11775" max="11775" width="12" style="9" customWidth="1"/>
    <col min="11776" max="11776" width="8.28515625" style="9" customWidth="1"/>
    <col min="11777" max="11777" width="14.42578125" style="9" customWidth="1"/>
    <col min="11778" max="11778" width="11.42578125" style="9" customWidth="1"/>
    <col min="11779" max="12029" width="9.140625" style="9"/>
    <col min="12030" max="12030" width="55.7109375" style="9" customWidth="1"/>
    <col min="12031" max="12031" width="12" style="9" customWidth="1"/>
    <col min="12032" max="12032" width="8.28515625" style="9" customWidth="1"/>
    <col min="12033" max="12033" width="14.42578125" style="9" customWidth="1"/>
    <col min="12034" max="12034" width="11.42578125" style="9" customWidth="1"/>
    <col min="12035" max="12285" width="9.140625" style="9"/>
    <col min="12286" max="12286" width="55.7109375" style="9" customWidth="1"/>
    <col min="12287" max="12287" width="12" style="9" customWidth="1"/>
    <col min="12288" max="12288" width="8.28515625" style="9" customWidth="1"/>
    <col min="12289" max="12289" width="14.42578125" style="9" customWidth="1"/>
    <col min="12290" max="12290" width="11.42578125" style="9" customWidth="1"/>
    <col min="12291" max="12541" width="9.140625" style="9"/>
    <col min="12542" max="12542" width="55.7109375" style="9" customWidth="1"/>
    <col min="12543" max="12543" width="12" style="9" customWidth="1"/>
    <col min="12544" max="12544" width="8.28515625" style="9" customWidth="1"/>
    <col min="12545" max="12545" width="14.42578125" style="9" customWidth="1"/>
    <col min="12546" max="12546" width="11.42578125" style="9" customWidth="1"/>
    <col min="12547" max="12797" width="9.140625" style="9"/>
    <col min="12798" max="12798" width="55.7109375" style="9" customWidth="1"/>
    <col min="12799" max="12799" width="12" style="9" customWidth="1"/>
    <col min="12800" max="12800" width="8.28515625" style="9" customWidth="1"/>
    <col min="12801" max="12801" width="14.42578125" style="9" customWidth="1"/>
    <col min="12802" max="12802" width="11.42578125" style="9" customWidth="1"/>
    <col min="12803" max="13053" width="9.140625" style="9"/>
    <col min="13054" max="13054" width="55.7109375" style="9" customWidth="1"/>
    <col min="13055" max="13055" width="12" style="9" customWidth="1"/>
    <col min="13056" max="13056" width="8.28515625" style="9" customWidth="1"/>
    <col min="13057" max="13057" width="14.42578125" style="9" customWidth="1"/>
    <col min="13058" max="13058" width="11.42578125" style="9" customWidth="1"/>
    <col min="13059" max="13309" width="9.140625" style="9"/>
    <col min="13310" max="13310" width="55.7109375" style="9" customWidth="1"/>
    <col min="13311" max="13311" width="12" style="9" customWidth="1"/>
    <col min="13312" max="13312" width="8.28515625" style="9" customWidth="1"/>
    <col min="13313" max="13313" width="14.42578125" style="9" customWidth="1"/>
    <col min="13314" max="13314" width="11.42578125" style="9" customWidth="1"/>
    <col min="13315" max="13565" width="9.140625" style="9"/>
    <col min="13566" max="13566" width="55.7109375" style="9" customWidth="1"/>
    <col min="13567" max="13567" width="12" style="9" customWidth="1"/>
    <col min="13568" max="13568" width="8.28515625" style="9" customWidth="1"/>
    <col min="13569" max="13569" width="14.42578125" style="9" customWidth="1"/>
    <col min="13570" max="13570" width="11.42578125" style="9" customWidth="1"/>
    <col min="13571" max="13821" width="9.140625" style="9"/>
    <col min="13822" max="13822" width="55.7109375" style="9" customWidth="1"/>
    <col min="13823" max="13823" width="12" style="9" customWidth="1"/>
    <col min="13824" max="13824" width="8.28515625" style="9" customWidth="1"/>
    <col min="13825" max="13825" width="14.42578125" style="9" customWidth="1"/>
    <col min="13826" max="13826" width="11.42578125" style="9" customWidth="1"/>
    <col min="13827" max="14077" width="9.140625" style="9"/>
    <col min="14078" max="14078" width="55.7109375" style="9" customWidth="1"/>
    <col min="14079" max="14079" width="12" style="9" customWidth="1"/>
    <col min="14080" max="14080" width="8.28515625" style="9" customWidth="1"/>
    <col min="14081" max="14081" width="14.42578125" style="9" customWidth="1"/>
    <col min="14082" max="14082" width="11.42578125" style="9" customWidth="1"/>
    <col min="14083" max="14333" width="9.140625" style="9"/>
    <col min="14334" max="14334" width="55.7109375" style="9" customWidth="1"/>
    <col min="14335" max="14335" width="12" style="9" customWidth="1"/>
    <col min="14336" max="14336" width="8.28515625" style="9" customWidth="1"/>
    <col min="14337" max="14337" width="14.42578125" style="9" customWidth="1"/>
    <col min="14338" max="14338" width="11.42578125" style="9" customWidth="1"/>
    <col min="14339" max="14589" width="9.140625" style="9"/>
    <col min="14590" max="14590" width="55.7109375" style="9" customWidth="1"/>
    <col min="14591" max="14591" width="12" style="9" customWidth="1"/>
    <col min="14592" max="14592" width="8.28515625" style="9" customWidth="1"/>
    <col min="14593" max="14593" width="14.42578125" style="9" customWidth="1"/>
    <col min="14594" max="14594" width="11.42578125" style="9" customWidth="1"/>
    <col min="14595" max="14845" width="9.140625" style="9"/>
    <col min="14846" max="14846" width="55.7109375" style="9" customWidth="1"/>
    <col min="14847" max="14847" width="12" style="9" customWidth="1"/>
    <col min="14848" max="14848" width="8.28515625" style="9" customWidth="1"/>
    <col min="14849" max="14849" width="14.42578125" style="9" customWidth="1"/>
    <col min="14850" max="14850" width="11.42578125" style="9" customWidth="1"/>
    <col min="14851" max="15101" width="9.140625" style="9"/>
    <col min="15102" max="15102" width="55.7109375" style="9" customWidth="1"/>
    <col min="15103" max="15103" width="12" style="9" customWidth="1"/>
    <col min="15104" max="15104" width="8.28515625" style="9" customWidth="1"/>
    <col min="15105" max="15105" width="14.42578125" style="9" customWidth="1"/>
    <col min="15106" max="15106" width="11.42578125" style="9" customWidth="1"/>
    <col min="15107" max="15357" width="9.140625" style="9"/>
    <col min="15358" max="15358" width="55.7109375" style="9" customWidth="1"/>
    <col min="15359" max="15359" width="12" style="9" customWidth="1"/>
    <col min="15360" max="15360" width="8.28515625" style="9" customWidth="1"/>
    <col min="15361" max="15361" width="14.42578125" style="9" customWidth="1"/>
    <col min="15362" max="15362" width="11.42578125" style="9" customWidth="1"/>
    <col min="15363" max="15613" width="9.140625" style="9"/>
    <col min="15614" max="15614" width="55.7109375" style="9" customWidth="1"/>
    <col min="15615" max="15615" width="12" style="9" customWidth="1"/>
    <col min="15616" max="15616" width="8.28515625" style="9" customWidth="1"/>
    <col min="15617" max="15617" width="14.42578125" style="9" customWidth="1"/>
    <col min="15618" max="15618" width="11.42578125" style="9" customWidth="1"/>
    <col min="15619" max="15869" width="9.140625" style="9"/>
    <col min="15870" max="15870" width="55.7109375" style="9" customWidth="1"/>
    <col min="15871" max="15871" width="12" style="9" customWidth="1"/>
    <col min="15872" max="15872" width="8.28515625" style="9" customWidth="1"/>
    <col min="15873" max="15873" width="14.42578125" style="9" customWidth="1"/>
    <col min="15874" max="15874" width="11.42578125" style="9" customWidth="1"/>
    <col min="15875" max="16125" width="9.140625" style="9"/>
    <col min="16126" max="16126" width="55.7109375" style="9" customWidth="1"/>
    <col min="16127" max="16127" width="12" style="9" customWidth="1"/>
    <col min="16128" max="16128" width="8.28515625" style="9" customWidth="1"/>
    <col min="16129" max="16129" width="14.42578125" style="9" customWidth="1"/>
    <col min="16130" max="16130" width="11.42578125" style="9" customWidth="1"/>
    <col min="16131" max="16384" width="9.140625" style="9"/>
  </cols>
  <sheetData>
    <row r="1" spans="1:6" s="6" customFormat="1" ht="18.75" x14ac:dyDescent="0.3">
      <c r="A1" s="184" t="s">
        <v>208</v>
      </c>
      <c r="B1" s="184"/>
      <c r="C1" s="184"/>
      <c r="D1" s="184"/>
      <c r="E1" s="184"/>
    </row>
    <row r="2" spans="1:6" s="6" customFormat="1" ht="18.75" customHeight="1" x14ac:dyDescent="0.3">
      <c r="B2" s="115"/>
      <c r="C2" s="115"/>
      <c r="D2" s="115"/>
      <c r="E2" s="116" t="s">
        <v>253</v>
      </c>
      <c r="F2" s="115"/>
    </row>
    <row r="3" spans="1:6" s="6" customFormat="1" ht="18.75" customHeight="1" x14ac:dyDescent="0.3">
      <c r="B3" s="115"/>
      <c r="C3" s="115"/>
      <c r="D3" s="115"/>
      <c r="E3" s="116" t="s">
        <v>11</v>
      </c>
      <c r="F3" s="115"/>
    </row>
    <row r="4" spans="1:6" s="6" customFormat="1" ht="18.75" x14ac:dyDescent="0.3">
      <c r="B4" s="115"/>
      <c r="C4" s="126"/>
      <c r="D4" s="126"/>
      <c r="E4" s="116" t="s">
        <v>301</v>
      </c>
      <c r="F4" s="115"/>
    </row>
    <row r="5" spans="1:6" s="6" customFormat="1" ht="18.75" customHeight="1" x14ac:dyDescent="0.3">
      <c r="B5" s="115"/>
      <c r="C5" s="115"/>
      <c r="D5" s="115"/>
      <c r="E5" s="116" t="s">
        <v>254</v>
      </c>
      <c r="F5" s="115"/>
    </row>
    <row r="6" spans="1:6" s="6" customFormat="1" ht="18.75" customHeight="1" x14ac:dyDescent="0.3">
      <c r="B6" s="115"/>
      <c r="C6" s="115"/>
      <c r="D6" s="115"/>
      <c r="E6" s="116" t="s">
        <v>11</v>
      </c>
      <c r="F6" s="115"/>
    </row>
    <row r="7" spans="1:6" s="6" customFormat="1" ht="18.75" customHeight="1" x14ac:dyDescent="0.3">
      <c r="B7" s="115"/>
      <c r="C7" s="115"/>
      <c r="D7" s="115"/>
      <c r="E7" s="116" t="s">
        <v>264</v>
      </c>
      <c r="F7" s="115"/>
    </row>
    <row r="8" spans="1:6" ht="18.75" x14ac:dyDescent="0.3">
      <c r="A8" s="185"/>
      <c r="B8" s="185"/>
      <c r="C8" s="185"/>
      <c r="D8" s="185"/>
      <c r="E8" s="78"/>
    </row>
    <row r="9" spans="1:6" ht="115.5" customHeight="1" x14ac:dyDescent="0.3">
      <c r="A9" s="176" t="s">
        <v>271</v>
      </c>
      <c r="B9" s="176"/>
      <c r="C9" s="176"/>
      <c r="D9" s="176"/>
      <c r="E9" s="176"/>
    </row>
    <row r="10" spans="1:6" s="12" customFormat="1" x14ac:dyDescent="0.25">
      <c r="A10" s="178"/>
      <c r="B10" s="178"/>
      <c r="C10" s="178"/>
      <c r="D10" s="178"/>
      <c r="E10" s="178"/>
    </row>
    <row r="11" spans="1:6" s="12" customFormat="1" x14ac:dyDescent="0.25">
      <c r="A11" s="179" t="s">
        <v>67</v>
      </c>
      <c r="B11" s="179" t="s">
        <v>69</v>
      </c>
      <c r="C11" s="179" t="s">
        <v>70</v>
      </c>
      <c r="D11" s="183" t="s">
        <v>108</v>
      </c>
      <c r="E11" s="183"/>
    </row>
    <row r="12" spans="1:6" s="12" customFormat="1" x14ac:dyDescent="0.25">
      <c r="A12" s="180"/>
      <c r="B12" s="180"/>
      <c r="C12" s="180"/>
      <c r="D12" s="86" t="s">
        <v>261</v>
      </c>
      <c r="E12" s="5" t="s">
        <v>267</v>
      </c>
    </row>
    <row r="13" spans="1:6" s="12" customFormat="1" x14ac:dyDescent="0.25">
      <c r="A13" s="4">
        <v>1</v>
      </c>
      <c r="B13" s="4">
        <v>2</v>
      </c>
      <c r="C13" s="4">
        <v>3</v>
      </c>
      <c r="D13" s="4">
        <v>4</v>
      </c>
      <c r="E13" s="4">
        <v>5</v>
      </c>
    </row>
    <row r="14" spans="1:6" s="12" customFormat="1" ht="18.75" x14ac:dyDescent="0.3">
      <c r="A14" s="28" t="s">
        <v>28</v>
      </c>
      <c r="B14" s="50"/>
      <c r="C14" s="50"/>
      <c r="D14" s="95">
        <f>D15+D18+D24+D27+D31+D35+D39+D44+D63</f>
        <v>3554.5000000000005</v>
      </c>
      <c r="E14" s="95">
        <f>E15+E18+E24+E27+E31+E35+E39+E44+E63</f>
        <v>3557.4</v>
      </c>
    </row>
    <row r="15" spans="1:6" s="12" customFormat="1" ht="112.5" x14ac:dyDescent="0.3">
      <c r="A15" s="88" t="s">
        <v>255</v>
      </c>
      <c r="B15" s="49" t="s">
        <v>236</v>
      </c>
      <c r="C15" s="50"/>
      <c r="D15" s="94">
        <f>D16</f>
        <v>429.4</v>
      </c>
      <c r="E15" s="94">
        <f>E16</f>
        <v>429.4</v>
      </c>
    </row>
    <row r="16" spans="1:6" s="12" customFormat="1" ht="18.75" x14ac:dyDescent="0.3">
      <c r="A16" s="87" t="s">
        <v>227</v>
      </c>
      <c r="B16" s="51" t="s">
        <v>237</v>
      </c>
      <c r="C16" s="25"/>
      <c r="D16" s="90">
        <f>D17</f>
        <v>429.4</v>
      </c>
      <c r="E16" s="90">
        <f>E17</f>
        <v>429.4</v>
      </c>
    </row>
    <row r="17" spans="1:5" s="12" customFormat="1" ht="96.75" customHeight="1" x14ac:dyDescent="0.3">
      <c r="A17" s="87" t="s">
        <v>75</v>
      </c>
      <c r="B17" s="51" t="s">
        <v>237</v>
      </c>
      <c r="C17" s="25">
        <v>100</v>
      </c>
      <c r="D17" s="57">
        <v>429.4</v>
      </c>
      <c r="E17" s="57">
        <v>429.4</v>
      </c>
    </row>
    <row r="18" spans="1:5" s="12" customFormat="1" ht="74.25" customHeight="1" x14ac:dyDescent="0.3">
      <c r="A18" s="87" t="s">
        <v>78</v>
      </c>
      <c r="B18" s="25"/>
      <c r="C18" s="25"/>
      <c r="D18" s="94">
        <f>D19</f>
        <v>1318.2000000000003</v>
      </c>
      <c r="E18" s="94">
        <f>E19</f>
        <v>1318.2000000000003</v>
      </c>
    </row>
    <row r="19" spans="1:5" s="12" customFormat="1" ht="112.5" x14ac:dyDescent="0.3">
      <c r="A19" s="88" t="s">
        <v>256</v>
      </c>
      <c r="B19" s="49" t="s">
        <v>236</v>
      </c>
      <c r="C19" s="50"/>
      <c r="D19" s="94">
        <f>D20</f>
        <v>1318.2000000000003</v>
      </c>
      <c r="E19" s="94">
        <f>E20</f>
        <v>1318.2000000000003</v>
      </c>
    </row>
    <row r="20" spans="1:5" s="12" customFormat="1" ht="37.5" x14ac:dyDescent="0.3">
      <c r="A20" s="23" t="s">
        <v>74</v>
      </c>
      <c r="B20" s="51" t="s">
        <v>238</v>
      </c>
      <c r="C20" s="25"/>
      <c r="D20" s="90">
        <f>SUM(D21:D23)</f>
        <v>1318.2000000000003</v>
      </c>
      <c r="E20" s="90">
        <f>SUM(E21:E23)</f>
        <v>1318.2000000000003</v>
      </c>
    </row>
    <row r="21" spans="1:5" s="12" customFormat="1" ht="94.5" customHeight="1" x14ac:dyDescent="0.3">
      <c r="A21" s="23" t="s">
        <v>75</v>
      </c>
      <c r="B21" s="51" t="s">
        <v>238</v>
      </c>
      <c r="C21" s="25">
        <v>100</v>
      </c>
      <c r="D21" s="57">
        <v>724.1</v>
      </c>
      <c r="E21" s="57">
        <v>724.1</v>
      </c>
    </row>
    <row r="22" spans="1:5" s="7" customFormat="1" ht="37.5" x14ac:dyDescent="0.3">
      <c r="A22" s="23" t="s">
        <v>76</v>
      </c>
      <c r="B22" s="51" t="s">
        <v>238</v>
      </c>
      <c r="C22" s="25">
        <v>200</v>
      </c>
      <c r="D22" s="57">
        <v>532.20000000000005</v>
      </c>
      <c r="E22" s="57">
        <v>532.20000000000005</v>
      </c>
    </row>
    <row r="23" spans="1:5" s="12" customFormat="1" ht="18.75" x14ac:dyDescent="0.3">
      <c r="A23" s="23" t="s">
        <v>77</v>
      </c>
      <c r="B23" s="51" t="s">
        <v>238</v>
      </c>
      <c r="C23" s="25">
        <v>800</v>
      </c>
      <c r="D23" s="57">
        <v>61.9</v>
      </c>
      <c r="E23" s="57">
        <v>61.9</v>
      </c>
    </row>
    <row r="24" spans="1:5" s="12" customFormat="1" ht="18.75" x14ac:dyDescent="0.3">
      <c r="A24" s="28" t="s">
        <v>82</v>
      </c>
      <c r="B24" s="50">
        <v>9900000000</v>
      </c>
      <c r="C24" s="50"/>
      <c r="D24" s="94">
        <f>D25</f>
        <v>1</v>
      </c>
      <c r="E24" s="94">
        <f>E25</f>
        <v>1</v>
      </c>
    </row>
    <row r="25" spans="1:5" s="12" customFormat="1" ht="18.75" x14ac:dyDescent="0.3">
      <c r="A25" s="23" t="s">
        <v>83</v>
      </c>
      <c r="B25" s="25">
        <v>9900007500</v>
      </c>
      <c r="C25" s="25"/>
      <c r="D25" s="90">
        <f>D26</f>
        <v>1</v>
      </c>
      <c r="E25" s="90">
        <f>E26</f>
        <v>1</v>
      </c>
    </row>
    <row r="26" spans="1:5" s="12" customFormat="1" ht="18.75" x14ac:dyDescent="0.3">
      <c r="A26" s="23" t="s">
        <v>77</v>
      </c>
      <c r="B26" s="73">
        <v>9900007500</v>
      </c>
      <c r="C26" s="25">
        <v>800</v>
      </c>
      <c r="D26" s="90">
        <v>1</v>
      </c>
      <c r="E26" s="90">
        <v>1</v>
      </c>
    </row>
    <row r="27" spans="1:5" s="8" customFormat="1" ht="56.25" x14ac:dyDescent="0.3">
      <c r="A27" s="122" t="s">
        <v>280</v>
      </c>
      <c r="B27" s="121">
        <v>1200000000</v>
      </c>
      <c r="C27" s="50"/>
      <c r="D27" s="50">
        <f>D28</f>
        <v>274.5</v>
      </c>
      <c r="E27" s="50">
        <f>E28</f>
        <v>274.5</v>
      </c>
    </row>
    <row r="28" spans="1:5" s="8" customFormat="1" ht="56.25" x14ac:dyDescent="0.3">
      <c r="A28" s="120" t="s">
        <v>278</v>
      </c>
      <c r="B28" s="121">
        <v>1200000000</v>
      </c>
      <c r="C28" s="50"/>
      <c r="D28" s="121">
        <f>D29+D30</f>
        <v>274.5</v>
      </c>
      <c r="E28" s="121">
        <f>E29+E30</f>
        <v>274.5</v>
      </c>
    </row>
    <row r="29" spans="1:5" ht="37.5" x14ac:dyDescent="0.3">
      <c r="A29" s="120" t="s">
        <v>76</v>
      </c>
      <c r="B29" s="121">
        <v>1200002040</v>
      </c>
      <c r="C29" s="121">
        <v>200</v>
      </c>
      <c r="D29" s="121">
        <v>273.5</v>
      </c>
      <c r="E29" s="121">
        <v>273.5</v>
      </c>
    </row>
    <row r="30" spans="1:5" ht="18.75" x14ac:dyDescent="0.3">
      <c r="A30" s="120" t="s">
        <v>77</v>
      </c>
      <c r="B30" s="121">
        <v>1200092360</v>
      </c>
      <c r="C30" s="121">
        <v>800</v>
      </c>
      <c r="D30" s="129">
        <v>1</v>
      </c>
      <c r="E30" s="129">
        <v>1</v>
      </c>
    </row>
    <row r="31" spans="1:5" s="8" customFormat="1" ht="18.75" x14ac:dyDescent="0.3">
      <c r="A31" s="28" t="s">
        <v>82</v>
      </c>
      <c r="B31" s="50">
        <v>9900000000</v>
      </c>
      <c r="C31" s="50"/>
      <c r="D31" s="94">
        <f>D32</f>
        <v>72.599999999999994</v>
      </c>
      <c r="E31" s="94">
        <f>E32</f>
        <v>75.5</v>
      </c>
    </row>
    <row r="32" spans="1:5" ht="75" x14ac:dyDescent="0.3">
      <c r="A32" s="23" t="s">
        <v>212</v>
      </c>
      <c r="B32" s="73">
        <v>9900051180</v>
      </c>
      <c r="C32" s="25"/>
      <c r="D32" s="94">
        <f>D33+D34</f>
        <v>72.599999999999994</v>
      </c>
      <c r="E32" s="94">
        <f>E33+E34</f>
        <v>75.5</v>
      </c>
    </row>
    <row r="33" spans="1:5" ht="18.75" x14ac:dyDescent="0.3">
      <c r="A33" s="23" t="s">
        <v>100</v>
      </c>
      <c r="B33" s="25">
        <v>9900051180</v>
      </c>
      <c r="C33" s="25">
        <v>100</v>
      </c>
      <c r="D33" s="57">
        <v>71</v>
      </c>
      <c r="E33" s="57">
        <v>73.900000000000006</v>
      </c>
    </row>
    <row r="34" spans="1:5" ht="37.5" x14ac:dyDescent="0.3">
      <c r="A34" s="23" t="s">
        <v>76</v>
      </c>
      <c r="B34" s="73">
        <v>9900051180</v>
      </c>
      <c r="C34" s="25">
        <v>200</v>
      </c>
      <c r="D34" s="57">
        <v>1.6</v>
      </c>
      <c r="E34" s="57">
        <v>1.6</v>
      </c>
    </row>
    <row r="35" spans="1:5" ht="93.75" x14ac:dyDescent="0.3">
      <c r="A35" s="106" t="s">
        <v>281</v>
      </c>
      <c r="B35" s="50">
        <v>2200000000</v>
      </c>
      <c r="C35" s="50"/>
      <c r="D35" s="94">
        <f>D36</f>
        <v>344.20000000000005</v>
      </c>
      <c r="E35" s="94">
        <f>E36</f>
        <v>344.20000000000005</v>
      </c>
    </row>
    <row r="36" spans="1:5" s="8" customFormat="1" ht="37.5" x14ac:dyDescent="0.3">
      <c r="A36" s="23" t="s">
        <v>217</v>
      </c>
      <c r="B36" s="73">
        <v>2200024300</v>
      </c>
      <c r="C36" s="25"/>
      <c r="D36" s="90">
        <f>D37+D38</f>
        <v>344.20000000000005</v>
      </c>
      <c r="E36" s="90">
        <f>E37+E38</f>
        <v>344.20000000000005</v>
      </c>
    </row>
    <row r="37" spans="1:5" ht="93.75" customHeight="1" x14ac:dyDescent="0.3">
      <c r="A37" s="23" t="s">
        <v>75</v>
      </c>
      <c r="B37" s="73">
        <v>2200024300</v>
      </c>
      <c r="C37" s="25">
        <v>100</v>
      </c>
      <c r="D37" s="90">
        <v>230.3</v>
      </c>
      <c r="E37" s="90">
        <v>230.3</v>
      </c>
    </row>
    <row r="38" spans="1:5" ht="37.5" x14ac:dyDescent="0.3">
      <c r="A38" s="23" t="s">
        <v>76</v>
      </c>
      <c r="B38" s="73">
        <v>2200024300</v>
      </c>
      <c r="C38" s="25">
        <v>200</v>
      </c>
      <c r="D38" s="90">
        <v>113.9</v>
      </c>
      <c r="E38" s="90">
        <v>113.9</v>
      </c>
    </row>
    <row r="39" spans="1:5" s="8" customFormat="1" ht="59.25" customHeight="1" x14ac:dyDescent="0.3">
      <c r="A39" s="106" t="s">
        <v>282</v>
      </c>
      <c r="B39" s="50">
        <v>2100000000</v>
      </c>
      <c r="C39" s="50"/>
      <c r="D39" s="94">
        <f>D40+D42</f>
        <v>110</v>
      </c>
      <c r="E39" s="94">
        <f>E40+E42</f>
        <v>110</v>
      </c>
    </row>
    <row r="40" spans="1:5" ht="18.75" x14ac:dyDescent="0.3">
      <c r="A40" s="23" t="s">
        <v>218</v>
      </c>
      <c r="B40" s="25">
        <v>2100003150</v>
      </c>
      <c r="C40" s="25"/>
      <c r="D40" s="90">
        <f>D41</f>
        <v>110</v>
      </c>
      <c r="E40" s="90">
        <f>E41</f>
        <v>110</v>
      </c>
    </row>
    <row r="41" spans="1:5" ht="37.5" x14ac:dyDescent="0.3">
      <c r="A41" s="23" t="s">
        <v>76</v>
      </c>
      <c r="B41" s="73">
        <v>2100003150</v>
      </c>
      <c r="C41" s="25">
        <v>200</v>
      </c>
      <c r="D41" s="90">
        <v>110</v>
      </c>
      <c r="E41" s="90">
        <v>110</v>
      </c>
    </row>
    <row r="42" spans="1:5" ht="93.75" hidden="1" x14ac:dyDescent="0.3">
      <c r="A42" s="23" t="s">
        <v>225</v>
      </c>
      <c r="B42" s="25">
        <v>21000074040</v>
      </c>
      <c r="C42" s="25"/>
      <c r="D42" s="55"/>
      <c r="E42" s="55"/>
    </row>
    <row r="43" spans="1:5" ht="37.5" hidden="1" x14ac:dyDescent="0.3">
      <c r="A43" s="23" t="s">
        <v>76</v>
      </c>
      <c r="B43" s="73">
        <v>21000074040</v>
      </c>
      <c r="C43" s="25">
        <v>200</v>
      </c>
      <c r="D43" s="55"/>
      <c r="E43" s="55"/>
    </row>
    <row r="44" spans="1:5" ht="117" customHeight="1" x14ac:dyDescent="0.3">
      <c r="A44" s="88" t="s">
        <v>257</v>
      </c>
      <c r="B44" s="50">
        <v>2000000000</v>
      </c>
      <c r="C44" s="50"/>
      <c r="D44" s="64">
        <f>D48+D55+D60</f>
        <v>930.1</v>
      </c>
      <c r="E44" s="64">
        <f>E48+E55+E60</f>
        <v>855.5</v>
      </c>
    </row>
    <row r="45" spans="1:5" s="8" customFormat="1" ht="18.75" x14ac:dyDescent="0.3">
      <c r="A45" s="23" t="s">
        <v>89</v>
      </c>
      <c r="B45" s="73">
        <v>2000003610</v>
      </c>
      <c r="C45" s="25"/>
      <c r="D45" s="57">
        <f>D46</f>
        <v>0</v>
      </c>
      <c r="E45" s="57">
        <f>E46</f>
        <v>0</v>
      </c>
    </row>
    <row r="46" spans="1:5" ht="38.25" customHeight="1" x14ac:dyDescent="0.3">
      <c r="A46" s="23" t="s">
        <v>219</v>
      </c>
      <c r="B46" s="73">
        <v>2000003610</v>
      </c>
      <c r="C46" s="25"/>
      <c r="D46" s="57">
        <f>D47</f>
        <v>0</v>
      </c>
      <c r="E46" s="57">
        <f>E47</f>
        <v>0</v>
      </c>
    </row>
    <row r="47" spans="1:5" ht="37.5" x14ac:dyDescent="0.3">
      <c r="A47" s="23" t="s">
        <v>76</v>
      </c>
      <c r="B47" s="73">
        <v>2000003560</v>
      </c>
      <c r="C47" s="25">
        <v>200</v>
      </c>
      <c r="D47" s="57"/>
      <c r="E47" s="57"/>
    </row>
    <row r="48" spans="1:5" s="8" customFormat="1" ht="18.75" x14ac:dyDescent="0.3">
      <c r="A48" s="23" t="s">
        <v>107</v>
      </c>
      <c r="B48" s="73">
        <v>2000003560</v>
      </c>
      <c r="C48" s="25"/>
      <c r="D48" s="57">
        <f>D49+D50</f>
        <v>16</v>
      </c>
      <c r="E48" s="57">
        <f>E49+E50</f>
        <v>16</v>
      </c>
    </row>
    <row r="49" spans="1:5" ht="37.5" x14ac:dyDescent="0.3">
      <c r="A49" s="23" t="s">
        <v>76</v>
      </c>
      <c r="B49" s="73">
        <v>2000003560</v>
      </c>
      <c r="C49" s="25">
        <v>200</v>
      </c>
      <c r="D49" s="57">
        <v>16</v>
      </c>
      <c r="E49" s="57">
        <v>16</v>
      </c>
    </row>
    <row r="50" spans="1:5" ht="0.75" customHeight="1" x14ac:dyDescent="0.3">
      <c r="A50" s="76" t="s">
        <v>77</v>
      </c>
      <c r="B50" s="77">
        <v>2000003560</v>
      </c>
      <c r="C50" s="77">
        <v>800</v>
      </c>
      <c r="D50" s="57"/>
      <c r="E50" s="57"/>
    </row>
    <row r="51" spans="1:5" ht="93.75" hidden="1" x14ac:dyDescent="0.3">
      <c r="A51" s="11" t="s">
        <v>225</v>
      </c>
      <c r="B51" s="10">
        <v>2000074040</v>
      </c>
      <c r="C51" s="10"/>
      <c r="D51" s="55">
        <f>D52</f>
        <v>0</v>
      </c>
      <c r="E51" s="55">
        <f>E52</f>
        <v>0</v>
      </c>
    </row>
    <row r="52" spans="1:5" ht="37.5" hidden="1" x14ac:dyDescent="0.3">
      <c r="A52" s="11" t="s">
        <v>76</v>
      </c>
      <c r="B52" s="10">
        <v>2000074040</v>
      </c>
      <c r="C52" s="10">
        <v>200</v>
      </c>
      <c r="D52" s="55"/>
      <c r="E52" s="55"/>
    </row>
    <row r="53" spans="1:5" ht="18.75" x14ac:dyDescent="0.3">
      <c r="A53" s="106" t="s">
        <v>93</v>
      </c>
      <c r="B53" s="103"/>
      <c r="C53" s="104"/>
      <c r="D53" s="90">
        <f>D55</f>
        <v>414.1</v>
      </c>
      <c r="E53" s="90">
        <f>E55</f>
        <v>339.5</v>
      </c>
    </row>
    <row r="54" spans="1:5" ht="1.5" customHeight="1" x14ac:dyDescent="0.3">
      <c r="A54" s="11"/>
      <c r="B54" s="10"/>
      <c r="C54" s="10"/>
      <c r="D54" s="55"/>
      <c r="E54" s="55"/>
    </row>
    <row r="55" spans="1:5" ht="37.5" x14ac:dyDescent="0.3">
      <c r="A55" s="23" t="s">
        <v>95</v>
      </c>
      <c r="B55" s="25">
        <v>2000006050</v>
      </c>
      <c r="C55" s="25"/>
      <c r="D55" s="90">
        <f>D56+D57</f>
        <v>414.1</v>
      </c>
      <c r="E55" s="90">
        <f>E56+E57</f>
        <v>339.5</v>
      </c>
    </row>
    <row r="56" spans="1:5" ht="94.5" customHeight="1" x14ac:dyDescent="0.3">
      <c r="A56" s="87" t="s">
        <v>75</v>
      </c>
      <c r="B56" s="89">
        <v>2000006050</v>
      </c>
      <c r="C56" s="89">
        <v>100</v>
      </c>
      <c r="D56" s="57">
        <v>155.4</v>
      </c>
      <c r="E56" s="57">
        <v>155.4</v>
      </c>
    </row>
    <row r="57" spans="1:5" ht="36.75" customHeight="1" x14ac:dyDescent="0.3">
      <c r="A57" s="87" t="s">
        <v>76</v>
      </c>
      <c r="B57" s="89">
        <v>2000006050</v>
      </c>
      <c r="C57" s="89">
        <v>200</v>
      </c>
      <c r="D57" s="57">
        <v>258.7</v>
      </c>
      <c r="E57" s="57">
        <v>184.1</v>
      </c>
    </row>
    <row r="58" spans="1:5" s="8" customFormat="1" ht="96.75" hidden="1" customHeight="1" x14ac:dyDescent="0.3">
      <c r="A58" s="79" t="s">
        <v>259</v>
      </c>
      <c r="B58" s="13" t="s">
        <v>240</v>
      </c>
      <c r="C58" s="13"/>
      <c r="D58" s="56">
        <f>E59</f>
        <v>0</v>
      </c>
      <c r="E58" s="56">
        <v>0</v>
      </c>
    </row>
    <row r="59" spans="1:5" ht="37.5" hidden="1" x14ac:dyDescent="0.3">
      <c r="A59" s="43" t="s">
        <v>99</v>
      </c>
      <c r="B59" s="14" t="s">
        <v>239</v>
      </c>
      <c r="C59" s="14"/>
      <c r="E59" s="55">
        <f>D62</f>
        <v>0</v>
      </c>
    </row>
    <row r="60" spans="1:5" ht="37.5" x14ac:dyDescent="0.3">
      <c r="A60" s="128" t="s">
        <v>263</v>
      </c>
      <c r="B60" s="121">
        <v>2000074040</v>
      </c>
      <c r="C60" s="121"/>
      <c r="D60" s="57">
        <f>D61</f>
        <v>500</v>
      </c>
      <c r="E60" s="57">
        <f>E61</f>
        <v>500</v>
      </c>
    </row>
    <row r="61" spans="1:5" ht="37.5" x14ac:dyDescent="0.3">
      <c r="A61" s="120" t="s">
        <v>76</v>
      </c>
      <c r="B61" s="121">
        <v>2000074040</v>
      </c>
      <c r="C61" s="121">
        <v>200</v>
      </c>
      <c r="D61" s="57">
        <v>500</v>
      </c>
      <c r="E61" s="57">
        <v>500</v>
      </c>
    </row>
    <row r="62" spans="1:5" ht="18.75" hidden="1" x14ac:dyDescent="0.3">
      <c r="A62" s="43" t="s">
        <v>100</v>
      </c>
      <c r="B62" s="14" t="s">
        <v>239</v>
      </c>
      <c r="C62" s="14" t="s">
        <v>101</v>
      </c>
      <c r="D62" s="55"/>
      <c r="E62" s="55">
        <v>0</v>
      </c>
    </row>
    <row r="63" spans="1:5" s="8" customFormat="1" ht="18.75" x14ac:dyDescent="0.3">
      <c r="A63" s="15" t="s">
        <v>103</v>
      </c>
      <c r="B63" s="58">
        <v>999999999</v>
      </c>
      <c r="C63" s="58"/>
      <c r="D63" s="91">
        <f>D64</f>
        <v>74.5</v>
      </c>
      <c r="E63" s="91">
        <f>E64</f>
        <v>149.1</v>
      </c>
    </row>
    <row r="64" spans="1:5" ht="18.75" x14ac:dyDescent="0.3">
      <c r="A64" s="3" t="s">
        <v>104</v>
      </c>
      <c r="B64" s="60">
        <v>9999999999</v>
      </c>
      <c r="C64" s="60">
        <v>999</v>
      </c>
      <c r="D64" s="93">
        <v>74.5</v>
      </c>
      <c r="E64" s="93">
        <v>149.1</v>
      </c>
    </row>
  </sheetData>
  <mergeCells count="8">
    <mergeCell ref="A1:E1"/>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2017-11-30T06:51:14Z</dcterms:modified>
</cp:coreProperties>
</file>